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580" windowHeight="6312" tabRatio="602" firstSheet="1" activeTab="1"/>
  </bookViews>
  <sheets>
    <sheet name="A Aristote" sheetId="1" state="hidden" r:id="rId1"/>
    <sheet name="B Montréal Génies" sheetId="2" r:id="rId2"/>
    <sheet name="C Montréal Panto" sheetId="3" r:id="rId3"/>
    <sheet name="D Est de Montréal" sheetId="4" state="hidden" r:id="rId4"/>
    <sheet name="E Ouest de Montréal" sheetId="5" state="hidden" r:id="rId5"/>
    <sheet name="F Centre-du-Québec" sheetId="6" state="hidden" r:id="rId6"/>
    <sheet name="G Montérégie" sheetId="7" r:id="rId7"/>
    <sheet name="H Sherbrooke" sheetId="8" r:id="rId8"/>
    <sheet name="I ATNQ" sheetId="9" state="hidden" r:id="rId9"/>
    <sheet name="J Côte-Nord" sheetId="10" state="hidden" r:id="rId10"/>
    <sheet name="L Est ontarien" sheetId="11" state="hidden" r:id="rId11"/>
    <sheet name="M Capitale nationale" sheetId="12" r:id="rId12"/>
    <sheet name="N Charlevoix" sheetId="13" state="hidden" r:id="rId13"/>
    <sheet name="Primaire - Baie-Comeau" sheetId="14" state="hidden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<sst xmlns="http://schemas.openxmlformats.org/spreadsheetml/2006/main" count="1214" uniqueCount="253">
  <si>
    <t xml:space="preserve">Première secondaire </t>
  </si>
  <si>
    <t>Équipes</t>
  </si>
  <si>
    <t>P J</t>
  </si>
  <si>
    <t>Victoires</t>
  </si>
  <si>
    <t>Défaites</t>
  </si>
  <si>
    <t>Nulles</t>
  </si>
  <si>
    <t>Moyenne</t>
  </si>
  <si>
    <t>Points</t>
  </si>
  <si>
    <t xml:space="preserve">Quatrième secondaire </t>
  </si>
  <si>
    <t xml:space="preserve">Cinquième secondaire </t>
  </si>
  <si>
    <t xml:space="preserve">Classement de la section </t>
  </si>
  <si>
    <t>Collège Regina Assumpta</t>
  </si>
  <si>
    <t>Quatrième secondaire</t>
  </si>
  <si>
    <t>Cinquième secondaire</t>
  </si>
  <si>
    <t>Deuxième secondaire</t>
  </si>
  <si>
    <t>Troisième secondaire</t>
  </si>
  <si>
    <t>Collège Saint-Paul</t>
  </si>
  <si>
    <t xml:space="preserve">Deuxième secondaire </t>
  </si>
  <si>
    <t xml:space="preserve">Troisième secondaire </t>
  </si>
  <si>
    <t>Collège Beaubois</t>
  </si>
  <si>
    <t>Pts/PJ</t>
  </si>
  <si>
    <t>Collège Mont-Saint-Louis</t>
  </si>
  <si>
    <t>Collège Jean-Eudes A</t>
  </si>
  <si>
    <t>Collège Jean-de-Brébeuf A</t>
  </si>
  <si>
    <t>Collège Jean-Eudes B</t>
  </si>
  <si>
    <t>Collège Jean-de-Brébeuf B</t>
  </si>
  <si>
    <t>Ville</t>
  </si>
  <si>
    <t>Montréal</t>
  </si>
  <si>
    <t>McMasterville</t>
  </si>
  <si>
    <t>St-Jean-sur-Richelieu</t>
  </si>
  <si>
    <t>Varennes</t>
  </si>
  <si>
    <t>Collège Saint-Paul B</t>
  </si>
  <si>
    <t>Collège Saint-Paul A</t>
  </si>
  <si>
    <t>Polyvalente Robert-Ouimet</t>
  </si>
  <si>
    <t>Acton Vale</t>
  </si>
  <si>
    <t>Sherbrooke</t>
  </si>
  <si>
    <t>Villes</t>
  </si>
  <si>
    <t>Classement de la section</t>
  </si>
  <si>
    <t>Amos</t>
  </si>
  <si>
    <t>Val d'Or</t>
  </si>
  <si>
    <t>Rouyn-Noranda</t>
  </si>
  <si>
    <t>Polyvalente Le Carrefour</t>
  </si>
  <si>
    <t>Polyvalente La Forêt</t>
  </si>
  <si>
    <t>Baie-Comeau</t>
  </si>
  <si>
    <t>ÉS Serge-Bouchard A</t>
  </si>
  <si>
    <t>ÉS Serge-Bouchard B</t>
  </si>
  <si>
    <t>Collège Jean-de-Brébeuf C</t>
  </si>
  <si>
    <t>Drummondville</t>
  </si>
  <si>
    <t>Première secondaire</t>
  </si>
  <si>
    <t>Troisième secondaire / Neuvième année</t>
  </si>
  <si>
    <t>Quatrième secondaire / Dixième année</t>
  </si>
  <si>
    <t>Collège Saint-Bernard</t>
  </si>
  <si>
    <t>N.B.  Les chiffres (5) entre parenthèses représentent les équipes de cinquième secondaire.</t>
  </si>
  <si>
    <t>Collège Jean-de-Brébeuf D</t>
  </si>
  <si>
    <t>ÉS Serge-Bouchard A (1)</t>
  </si>
  <si>
    <t>N.B.  Les chiffres (*) entre parenthèses représentent les niveaux des équipes.</t>
  </si>
  <si>
    <t>N.B.  Les chiffres (#) entre parenthèses représentent les niveaux des équipes.</t>
  </si>
  <si>
    <t>École du Tournesol</t>
  </si>
  <si>
    <t>Windsor</t>
  </si>
  <si>
    <t>Primaire</t>
  </si>
  <si>
    <t>Ligue de GEH de Baie-Comeau</t>
  </si>
  <si>
    <t>Collège Jean-Eudes</t>
  </si>
  <si>
    <t>Section A: Montréal  - Division Aristote</t>
  </si>
  <si>
    <t>Section E - Ouest de Montréal</t>
  </si>
  <si>
    <t>É. d'Éducation internationale</t>
  </si>
  <si>
    <t>Collège Mont-Saint-Louis A</t>
  </si>
  <si>
    <t>Collège Mont-Saint-Louis B</t>
  </si>
  <si>
    <t>Collège de Montréal</t>
  </si>
  <si>
    <t>ÉS Joseph-François-Perreault</t>
  </si>
  <si>
    <t>ÉS Marcellin-Champagnat</t>
  </si>
  <si>
    <t>École Trudel</t>
  </si>
  <si>
    <t>Saint-Romuald</t>
  </si>
  <si>
    <t>Québec</t>
  </si>
  <si>
    <t>Section F - Centre-du-Québec</t>
  </si>
  <si>
    <t>Westmount</t>
  </si>
  <si>
    <t>Section G - Montérégie</t>
  </si>
  <si>
    <t>Section J - Côte-Nord</t>
  </si>
  <si>
    <t>Section M - Capitale nationale</t>
  </si>
  <si>
    <t>Collège Saint-Charles-Garnier</t>
  </si>
  <si>
    <t>Polyvalente de Thetford Mines</t>
  </si>
  <si>
    <t>Thetford Mines</t>
  </si>
  <si>
    <t>Collège Saint-Charles-Garnier A</t>
  </si>
  <si>
    <t>Collège Saint-Charles-Garnier B</t>
  </si>
  <si>
    <t>École Saint-Coeur-de-Marie B</t>
  </si>
  <si>
    <t>École Saint-Coeur-de-Marie A</t>
  </si>
  <si>
    <t>Bergeronnes</t>
  </si>
  <si>
    <t>Grenville-sur-la-Rouge</t>
  </si>
  <si>
    <t>É. d'éducation internationale</t>
  </si>
  <si>
    <t>Section I - Abitibi-Témiscamingue-Nord-du-Québec</t>
  </si>
  <si>
    <t>Section H - Sherbrooke</t>
  </si>
  <si>
    <t>Section N - Charlevoix</t>
  </si>
  <si>
    <t>ÉS du Plateau</t>
  </si>
  <si>
    <t>La Malbaie</t>
  </si>
  <si>
    <t>ÉS Saint-Pierre</t>
  </si>
  <si>
    <t>Isle-aux-Coudres</t>
  </si>
  <si>
    <t>Centre éducatif Saint-Aubin</t>
  </si>
  <si>
    <t>Baie-Saint-Paul</t>
  </si>
  <si>
    <t>ÉS du Plateau (1)</t>
  </si>
  <si>
    <t>Centre éducatif Saint-Aubin (2)</t>
  </si>
  <si>
    <t>ÉS Saint-Pierre (3)</t>
  </si>
  <si>
    <t>ÉS du Plateau (3)</t>
  </si>
  <si>
    <t>ÉS Saint-Pierre (4)</t>
  </si>
  <si>
    <t>ÉS du Plateau (5)</t>
  </si>
  <si>
    <t>Collège Esther-Blondin</t>
  </si>
  <si>
    <t>Saint-Jacques</t>
  </si>
  <si>
    <t>É.S. de LaSalle</t>
  </si>
  <si>
    <t>Ottawa (Ont.)</t>
  </si>
  <si>
    <t>Mis à jour le 12 février 2009</t>
  </si>
  <si>
    <t>Selwyn House</t>
  </si>
  <si>
    <t>ÉS La Montée / Le Ber A</t>
  </si>
  <si>
    <t>Collège du Sacré-Cœur</t>
  </si>
  <si>
    <t>ÉS La Montée / Le Ber B</t>
  </si>
  <si>
    <t>École du Tournesol B</t>
  </si>
  <si>
    <t>École du Tournesol A</t>
  </si>
  <si>
    <t>ÉS Georges-Vanier</t>
  </si>
  <si>
    <t>Mis à jour le 31 mars 2010</t>
  </si>
  <si>
    <t>Section D - Est de Montréal</t>
  </si>
  <si>
    <t>ÉS Joseph-François-Perreault A</t>
  </si>
  <si>
    <t>Collège Mont-Saint-Louis C</t>
  </si>
  <si>
    <t>ÉS Joseph-François-Perreault B</t>
  </si>
  <si>
    <t>ÉS Georges-Vanier A</t>
  </si>
  <si>
    <t>ÉS Georges-Vanier B</t>
  </si>
  <si>
    <t>Collège Rachel B</t>
  </si>
  <si>
    <t>Collège Rachel A</t>
  </si>
  <si>
    <t>Salaberry-de-Valleyfield</t>
  </si>
  <si>
    <t>N.B.  Les chiffres (2) entre parenthèses représentent les équipes de deuxième secondaire.</t>
  </si>
  <si>
    <t>École de la Baie-Saint-François</t>
  </si>
  <si>
    <t>Ville-Mont-Royal</t>
  </si>
  <si>
    <t>ÉS Mont-Royal</t>
  </si>
  <si>
    <t>Séminaire du Sacré-Coeur</t>
  </si>
  <si>
    <t>Collège Rachel</t>
  </si>
  <si>
    <t>Collège Jean-de-Brébeuf C (2)</t>
  </si>
  <si>
    <t>Collège Beaubois (2)</t>
  </si>
  <si>
    <t>Collège Jean-de-Brébeuf A (2)</t>
  </si>
  <si>
    <t>Collège Jean-de-Brébeuf B (2)</t>
  </si>
  <si>
    <t>Collège Rachel B (2)</t>
  </si>
  <si>
    <t>Collège Jean-de-Brébeuf D (2)</t>
  </si>
  <si>
    <t>Collège Rachel A (2)</t>
  </si>
  <si>
    <t>ÉS Mont-Royal (2)</t>
  </si>
  <si>
    <t>Section L - Outaouais / Est ontarien</t>
  </si>
  <si>
    <t>Polyvalente de l'Érablière</t>
  </si>
  <si>
    <t>Gatineau</t>
  </si>
  <si>
    <t>École Boisvert</t>
  </si>
  <si>
    <t>École Bois-du-Nord</t>
  </si>
  <si>
    <t>Polyvalente des Rivières A</t>
  </si>
  <si>
    <t>Forestville</t>
  </si>
  <si>
    <t>ÉS Serge-Bouchard C</t>
  </si>
  <si>
    <t>Polyvalente des Berges</t>
  </si>
  <si>
    <t>ÉS Serge-Bouchard B (2)</t>
  </si>
  <si>
    <t>Polyvalente des Rivières A (2)</t>
  </si>
  <si>
    <t>ÉS Serge-Bouchard C (3)</t>
  </si>
  <si>
    <t>Polyvalente des Berges (3)</t>
  </si>
  <si>
    <t>Polyvalente des Rivières B (4)</t>
  </si>
  <si>
    <t>Les Profs (S)</t>
  </si>
  <si>
    <t>CÉGEP Baie-Comeau B (S)</t>
  </si>
  <si>
    <t>CÉGEP Baie-Comeau A (S)</t>
  </si>
  <si>
    <t>ÉS Serge-Bouchard D (5)</t>
  </si>
  <si>
    <t>Polyvalente des Baies (5)</t>
  </si>
  <si>
    <t>ÉS Val-Mauricie</t>
  </si>
  <si>
    <t>Shawinigan Sud</t>
  </si>
  <si>
    <t>Polyvalente Robert-Ouimet A</t>
  </si>
  <si>
    <t>Polyvalente Robert-Ouimet B</t>
  </si>
  <si>
    <t>Polyvalente Robert-Ouimet (2)</t>
  </si>
  <si>
    <t>Collège Saint-Bernard (2)</t>
  </si>
  <si>
    <t>Collège Antoine-Girouard</t>
  </si>
  <si>
    <t>Saint-Hyacinthe</t>
  </si>
  <si>
    <t>Collège Saint-Bernard (3)</t>
  </si>
  <si>
    <t>Mis à jour le 3 avril 2011</t>
  </si>
  <si>
    <t>Mis à jour le 11 avril 2011</t>
  </si>
  <si>
    <t>St-Bruno-de-Montarville</t>
  </si>
  <si>
    <t>Mis à jour le 13 avril 2011</t>
  </si>
  <si>
    <t>N.B.  Les chiffres (3) entre parenthèses représentent les équipes de troisième secondaire.</t>
  </si>
  <si>
    <t>Mis à jour le 18 février 2012</t>
  </si>
  <si>
    <t>Section B: Montréal - Génies</t>
  </si>
  <si>
    <t>Section C - Montréal Panto</t>
  </si>
  <si>
    <t>ÉS Val-Mauricie (2)</t>
  </si>
  <si>
    <t>Mis à jour le 21 mars 2012</t>
  </si>
  <si>
    <t>É.S. de LaSalle (5)</t>
  </si>
  <si>
    <t>Polyvalente de l'Érablière (4)</t>
  </si>
  <si>
    <t>Collège Jean-Eudes C</t>
  </si>
  <si>
    <t>École internationale de Montréal A</t>
  </si>
  <si>
    <t>ÉS Joseph-François-Perrault A</t>
  </si>
  <si>
    <t>École internationale de Montréal B</t>
  </si>
  <si>
    <t>Collège Sainte-Anne</t>
  </si>
  <si>
    <t>Lachine</t>
  </si>
  <si>
    <t>ÉS Joseph-François-Perrault B</t>
  </si>
  <si>
    <t>Mis à jour le 30 avril 2017</t>
  </si>
  <si>
    <t>Collège Regina Assumpta A</t>
  </si>
  <si>
    <t>ÉS Joseph-François-Perrault</t>
  </si>
  <si>
    <t>Collège Regina Assumpta B</t>
  </si>
  <si>
    <t>Pensionnat du Saint-Nom-de-Marie A</t>
  </si>
  <si>
    <t>Pensionnat du Saint-Nom-de-Marie B</t>
  </si>
  <si>
    <t>Collège Jean-Eudes D</t>
  </si>
  <si>
    <t>É. d'Éducation internationale A</t>
  </si>
  <si>
    <t>É. d'Éducation internationale B</t>
  </si>
  <si>
    <t>Collège Durocher A</t>
  </si>
  <si>
    <t>Saint-Lambert</t>
  </si>
  <si>
    <t>Collège Durocher B</t>
  </si>
  <si>
    <t>Collège Trinité</t>
  </si>
  <si>
    <t>É.S. Polybel</t>
  </si>
  <si>
    <t>Beloeil</t>
  </si>
  <si>
    <t>Collège Trinité A</t>
  </si>
  <si>
    <t>Collège Trinité B</t>
  </si>
  <si>
    <t>École l'Odyssée B</t>
  </si>
  <si>
    <t>Valcourt</t>
  </si>
  <si>
    <t>École l'Odyssée A</t>
  </si>
  <si>
    <t>ÉS Mitchell-Montcalm</t>
  </si>
  <si>
    <t>ÉS La Montée / Saint-François</t>
  </si>
  <si>
    <t>École l'Odyssée</t>
  </si>
  <si>
    <t>École La Source</t>
  </si>
  <si>
    <t>École D'Iberville</t>
  </si>
  <si>
    <t>Juvénat Notre-Dame</t>
  </si>
  <si>
    <t>Séminaire Saint-François B</t>
  </si>
  <si>
    <t>Saint-Augustin-de-Desmaures</t>
  </si>
  <si>
    <t>Séminaire Saint-François A</t>
  </si>
  <si>
    <t>Académie Saint-Louis</t>
  </si>
  <si>
    <t>Séminaire Saint-François</t>
  </si>
  <si>
    <t>É.S. de Neufchâtel</t>
  </si>
  <si>
    <t>Polyvalente Saint-François</t>
  </si>
  <si>
    <t>Beauceville</t>
  </si>
  <si>
    <t>Mis à jour le 21 avril 2019</t>
  </si>
  <si>
    <t>Collège du Mont-Sainte-Anne</t>
  </si>
  <si>
    <t>Collège du Sacré-Cœur A</t>
  </si>
  <si>
    <t>Collège du Sacré-Cœur B</t>
  </si>
  <si>
    <t>É.S. de Chambly</t>
  </si>
  <si>
    <t>Chambly</t>
  </si>
  <si>
    <t>Collège Jean de la Mennais</t>
  </si>
  <si>
    <t>La Prairie</t>
  </si>
  <si>
    <t>Collège Saint-Hilaire</t>
  </si>
  <si>
    <t>Saint-Hilaire</t>
  </si>
  <si>
    <t>É. d'Éducation internationale C</t>
  </si>
  <si>
    <t>Collège Jean de la Mennais A</t>
  </si>
  <si>
    <t>Collège Saint-Hilaire A</t>
  </si>
  <si>
    <t>Collège Saint-Hilaire B</t>
  </si>
  <si>
    <t>Collège Jean de la Mennais B</t>
  </si>
  <si>
    <t>É.S. Polybel A</t>
  </si>
  <si>
    <t>É.S. Polybel B</t>
  </si>
  <si>
    <t>Collège Durocher</t>
  </si>
  <si>
    <t>Collège Jean-de-Brébeuf</t>
  </si>
  <si>
    <t>ÉS Père-Marquette</t>
  </si>
  <si>
    <t>Collège Regina Assumpta C</t>
  </si>
  <si>
    <t>Collège Regina Assumpta D</t>
  </si>
  <si>
    <t>Collège Saint-Jean-Vianney B</t>
  </si>
  <si>
    <t>Collège Saint-Jean-Vianney A</t>
  </si>
  <si>
    <t>École Saint-Martin A</t>
  </si>
  <si>
    <t>Laval</t>
  </si>
  <si>
    <t>Collège Notre-Dame</t>
  </si>
  <si>
    <t>École Saint-Martin B</t>
  </si>
  <si>
    <t>ÉS Georges-Vanier C</t>
  </si>
  <si>
    <t>Pensionnat du Saint-Nom-de-Marie</t>
  </si>
  <si>
    <t>Collège Saint-Jean-Vianney</t>
  </si>
  <si>
    <t>ÉS Joseph-François-Perrault C</t>
  </si>
  <si>
    <t>École internationale de Montréal C</t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</si>
</sst>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0.000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4" fontId="3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74" fontId="3" fillId="0" borderId="39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4" fontId="3" fillId="0" borderId="3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38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1" fillId="0" borderId="43" xfId="52" applyFont="1" applyBorder="1" applyAlignment="1">
      <alignment horizontal="center"/>
      <protection/>
    </xf>
    <xf numFmtId="0" fontId="1" fillId="0" borderId="35" xfId="52" applyFont="1" applyBorder="1" applyAlignment="1">
      <alignment horizontal="center"/>
      <protection/>
    </xf>
    <xf numFmtId="0" fontId="1" fillId="0" borderId="36" xfId="52" applyFont="1" applyBorder="1" applyAlignment="1">
      <alignment horizontal="center"/>
      <protection/>
    </xf>
    <xf numFmtId="0" fontId="1" fillId="0" borderId="37" xfId="52" applyFont="1" applyBorder="1" applyAlignment="1">
      <alignment horizontal="center"/>
      <protection/>
    </xf>
    <xf numFmtId="0" fontId="1" fillId="0" borderId="45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2" fillId="0" borderId="31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/>
      <protection/>
    </xf>
    <xf numFmtId="0" fontId="3" fillId="0" borderId="12" xfId="52" applyFont="1" applyBorder="1" applyAlignment="1">
      <alignment horizontal="center" vertical="center"/>
      <protection/>
    </xf>
    <xf numFmtId="174" fontId="3" fillId="0" borderId="12" xfId="52" applyNumberFormat="1" applyFont="1" applyBorder="1" applyAlignment="1">
      <alignment horizontal="center" vertical="center"/>
      <protection/>
    </xf>
    <xf numFmtId="2" fontId="3" fillId="0" borderId="26" xfId="52" applyNumberFormat="1" applyFont="1" applyBorder="1" applyAlignment="1">
      <alignment horizontal="center" vertical="center"/>
      <protection/>
    </xf>
    <xf numFmtId="0" fontId="2" fillId="0" borderId="32" xfId="52" applyFont="1" applyBorder="1" applyAlignment="1">
      <alignment horizontal="left" vertical="center"/>
      <protection/>
    </xf>
    <xf numFmtId="0" fontId="2" fillId="0" borderId="13" xfId="52" applyFont="1" applyBorder="1" applyAlignment="1">
      <alignment horizontal="left" vertical="center"/>
      <protection/>
    </xf>
    <xf numFmtId="0" fontId="3" fillId="0" borderId="15" xfId="52" applyFont="1" applyBorder="1" applyAlignment="1">
      <alignment horizontal="center" vertical="center"/>
      <protection/>
    </xf>
    <xf numFmtId="174" fontId="3" fillId="0" borderId="15" xfId="52" applyNumberFormat="1" applyFont="1" applyBorder="1" applyAlignment="1">
      <alignment horizontal="center" vertical="center"/>
      <protection/>
    </xf>
    <xf numFmtId="2" fontId="3" fillId="0" borderId="27" xfId="52" applyNumberFormat="1" applyFont="1" applyBorder="1" applyAlignment="1">
      <alignment horizontal="center" vertical="center"/>
      <protection/>
    </xf>
    <xf numFmtId="0" fontId="2" fillId="0" borderId="30" xfId="52" applyFont="1" applyBorder="1" applyAlignment="1">
      <alignment horizontal="left" vertical="center"/>
      <protection/>
    </xf>
    <xf numFmtId="0" fontId="2" fillId="0" borderId="16" xfId="52" applyFont="1" applyBorder="1" applyAlignment="1">
      <alignment horizontal="left" vertical="center"/>
      <protection/>
    </xf>
    <xf numFmtId="0" fontId="3" fillId="0" borderId="18" xfId="52" applyFont="1" applyBorder="1" applyAlignment="1">
      <alignment horizontal="center" vertical="center"/>
      <protection/>
    </xf>
    <xf numFmtId="174" fontId="3" fillId="0" borderId="18" xfId="52" applyNumberFormat="1" applyFont="1" applyBorder="1" applyAlignment="1">
      <alignment horizontal="center" vertical="center"/>
      <protection/>
    </xf>
    <xf numFmtId="2" fontId="3" fillId="0" borderId="28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174" fontId="3" fillId="0" borderId="0" xfId="52" applyNumberFormat="1" applyFont="1" applyAlignment="1">
      <alignment horizontal="center" vertical="center"/>
      <protection/>
    </xf>
    <xf numFmtId="2" fontId="3" fillId="0" borderId="0" xfId="52" applyNumberFormat="1" applyFont="1" applyAlignment="1">
      <alignment horizontal="center" vertical="center"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3" fillId="0" borderId="48" xfId="52" applyFont="1" applyBorder="1" applyAlignment="1">
      <alignment horizontal="center" vertical="center"/>
      <protection/>
    </xf>
    <xf numFmtId="0" fontId="3" fillId="0" borderId="49" xfId="52" applyFont="1" applyBorder="1" applyAlignment="1">
      <alignment horizontal="center" vertical="center"/>
      <protection/>
    </xf>
    <xf numFmtId="0" fontId="3" fillId="0" borderId="47" xfId="52" applyFont="1" applyBorder="1" applyAlignment="1">
      <alignment horizontal="center" vertical="center"/>
      <protection/>
    </xf>
    <xf numFmtId="0" fontId="1" fillId="0" borderId="53" xfId="52" applyFont="1" applyBorder="1" applyAlignment="1">
      <alignment horizontal="center"/>
      <protection/>
    </xf>
    <xf numFmtId="0" fontId="1" fillId="0" borderId="21" xfId="52" applyFont="1" applyBorder="1" applyAlignment="1">
      <alignment horizontal="center"/>
      <protection/>
    </xf>
    <xf numFmtId="0" fontId="1" fillId="0" borderId="29" xfId="52" applyFont="1" applyBorder="1" applyAlignment="1">
      <alignment horizontal="center"/>
      <protection/>
    </xf>
    <xf numFmtId="0" fontId="3" fillId="0" borderId="50" xfId="52" applyFont="1" applyBorder="1" applyAlignment="1">
      <alignment horizontal="center" vertical="center"/>
      <protection/>
    </xf>
    <xf numFmtId="0" fontId="3" fillId="0" borderId="52" xfId="52" applyFont="1" applyBorder="1" applyAlignment="1">
      <alignment horizontal="center" vertical="center"/>
      <protection/>
    </xf>
    <xf numFmtId="0" fontId="3" fillId="0" borderId="51" xfId="52" applyFont="1" applyBorder="1" applyAlignment="1">
      <alignment horizontal="center" vertical="center"/>
      <protection/>
    </xf>
    <xf numFmtId="0" fontId="3" fillId="0" borderId="51" xfId="52" applyFont="1" applyFill="1" applyBorder="1" applyAlignment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74" fontId="3" fillId="0" borderId="61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174" fontId="3" fillId="0" borderId="69" xfId="0" applyNumberFormat="1" applyFont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center" vertical="center"/>
    </xf>
    <xf numFmtId="0" fontId="0" fillId="0" borderId="0" xfId="52" applyFont="1">
      <alignment/>
      <protection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4" fontId="3" fillId="0" borderId="12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174" fontId="3" fillId="0" borderId="61" xfId="0" applyNumberFormat="1" applyFont="1" applyBorder="1" applyAlignment="1">
      <alignment horizontal="center"/>
    </xf>
    <xf numFmtId="2" fontId="3" fillId="0" borderId="67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4" fontId="3" fillId="0" borderId="1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67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74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74" fontId="3" fillId="0" borderId="6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0" xfId="52" applyFont="1" applyFill="1" applyAlignment="1">
      <alignment horizontal="center"/>
      <protection/>
    </xf>
    <xf numFmtId="0" fontId="6" fillId="0" borderId="0" xfId="52" applyFont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Statistiques Panto C 2009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ques%20MPGHP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ques%20MPGHP%202009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ques%20MPGHP%202010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ques%20MPGHP%202011-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ques%20MPGHP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- Aristote"/>
      <sheetName val="B-O Platon Ouest"/>
      <sheetName val="B-E Platon Est"/>
      <sheetName val="C Montréal-Rosemont"/>
      <sheetName val="D Nord de Montréal"/>
      <sheetName val="E Ouest de Montréal"/>
      <sheetName val="F Centre-du-Québec"/>
      <sheetName val="G Montérégie"/>
      <sheetName val="H Sherbrooke"/>
      <sheetName val="I ATNQ"/>
      <sheetName val="J Côte-Nord"/>
      <sheetName val="L Est ontarien"/>
      <sheetName val="M Capitale nationale"/>
      <sheetName val="N Charlevoix"/>
      <sheetName val="Primaire Baie-Comeau"/>
    </sheetNames>
    <sheetDataSet>
      <sheetData sheetId="13">
        <row r="3">
          <cell r="W3">
            <v>230</v>
          </cell>
        </row>
        <row r="7">
          <cell r="W7">
            <v>244</v>
          </cell>
        </row>
        <row r="11">
          <cell r="W11">
            <v>302.5</v>
          </cell>
        </row>
        <row r="12">
          <cell r="W12">
            <v>152.5</v>
          </cell>
        </row>
        <row r="16">
          <cell r="W16">
            <v>160</v>
          </cell>
        </row>
        <row r="20">
          <cell r="W20">
            <v>502.5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 - Aristote"/>
      <sheetName val="B-O Platon Ouest"/>
      <sheetName val="B-E Platon Est"/>
      <sheetName val="C Montréal-Rosemont"/>
      <sheetName val="D Nord de Montréal"/>
      <sheetName val="E Ouest de Montréal"/>
      <sheetName val="F Centre-du-Québec"/>
      <sheetName val="G Montérégie"/>
      <sheetName val="H Sherbrooke"/>
      <sheetName val="I ATNQ"/>
      <sheetName val="J Côte-Nord"/>
      <sheetName val="L Est ontarien"/>
      <sheetName val="M Capitale nationale"/>
      <sheetName val="N Charlevoix"/>
      <sheetName val="Primaire Baie-Comeau"/>
    </sheetNames>
    <sheetDataSet>
      <sheetData sheetId="0">
        <row r="3">
          <cell r="Y3">
            <v>332.14285714285717</v>
          </cell>
        </row>
        <row r="4">
          <cell r="Y4">
            <v>105</v>
          </cell>
        </row>
        <row r="5">
          <cell r="Y5">
            <v>373.3333333333333</v>
          </cell>
        </row>
        <row r="6">
          <cell r="Y6">
            <v>148.66666666666666</v>
          </cell>
        </row>
        <row r="7">
          <cell r="Y7">
            <v>375.625</v>
          </cell>
        </row>
        <row r="8">
          <cell r="Y8">
            <v>243.33333333333334</v>
          </cell>
        </row>
        <row r="9">
          <cell r="Y9">
            <v>180</v>
          </cell>
        </row>
        <row r="13">
          <cell r="Y13">
            <v>199.16666666666666</v>
          </cell>
        </row>
        <row r="14">
          <cell r="Y14">
            <v>323.125</v>
          </cell>
        </row>
        <row r="15">
          <cell r="Y15">
            <v>254.11764705882354</v>
          </cell>
        </row>
        <row r="16">
          <cell r="Y16">
            <v>298.2352941176471</v>
          </cell>
        </row>
        <row r="17">
          <cell r="Y17">
            <v>233.52941176470588</v>
          </cell>
        </row>
        <row r="18">
          <cell r="Y18">
            <v>396.875</v>
          </cell>
        </row>
        <row r="19">
          <cell r="Y19">
            <v>376.6666666666667</v>
          </cell>
        </row>
        <row r="20">
          <cell r="Y20">
            <v>314.70588235294116</v>
          </cell>
        </row>
        <row r="21">
          <cell r="Y21">
            <v>216.47058823529412</v>
          </cell>
        </row>
        <row r="22">
          <cell r="Y22">
            <v>495.88235294117646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 - Aristote"/>
      <sheetName val="B-O Platon Ouest"/>
      <sheetName val="B-E Platon Est"/>
      <sheetName val="C Montréal-Rosemont"/>
      <sheetName val="D Est de Montréal"/>
      <sheetName val="E Ouest de Montréal"/>
      <sheetName val="F Centre-du-Québec"/>
      <sheetName val="G Montérégie"/>
      <sheetName val="H Sherbrooke"/>
      <sheetName val="I ATNQ"/>
      <sheetName val="J Côte-Nord"/>
      <sheetName val="L Est ontarien"/>
      <sheetName val="M Capitale nationale"/>
      <sheetName val="N Charlevoix"/>
      <sheetName val="Primaire Baie-Comeau"/>
    </sheetNames>
    <sheetDataSet>
      <sheetData sheetId="1">
        <row r="5">
          <cell r="X5">
            <v>128.46153846153845</v>
          </cell>
        </row>
        <row r="7">
          <cell r="X7">
            <v>122.5</v>
          </cell>
        </row>
      </sheetData>
      <sheetData sheetId="4">
        <row r="3">
          <cell r="W3">
            <v>311</v>
          </cell>
        </row>
        <row r="4">
          <cell r="W4">
            <v>265.38461538461536</v>
          </cell>
        </row>
        <row r="5">
          <cell r="W5">
            <v>412.14285714285717</v>
          </cell>
        </row>
        <row r="6">
          <cell r="W6">
            <v>364.2857142857143</v>
          </cell>
        </row>
        <row r="7">
          <cell r="W7">
            <v>479.2857142857143</v>
          </cell>
        </row>
        <row r="8">
          <cell r="W8">
            <v>488.46153846153845</v>
          </cell>
        </row>
        <row r="9">
          <cell r="W9">
            <v>348.46153846153845</v>
          </cell>
        </row>
        <row r="10">
          <cell r="W10">
            <v>415.7142857142857</v>
          </cell>
        </row>
        <row r="11">
          <cell r="W11">
            <v>333.57142857142856</v>
          </cell>
        </row>
        <row r="12">
          <cell r="W12">
            <v>241.42857142857142</v>
          </cell>
        </row>
        <row r="13">
          <cell r="W13">
            <v>318.57142857142856</v>
          </cell>
        </row>
        <row r="14">
          <cell r="W14">
            <v>378.57142857142856</v>
          </cell>
        </row>
        <row r="15">
          <cell r="W15">
            <v>272.22222222222223</v>
          </cell>
        </row>
        <row r="19">
          <cell r="W19">
            <v>211.8181818181818</v>
          </cell>
        </row>
        <row r="20">
          <cell r="W20">
            <v>377.14285714285717</v>
          </cell>
        </row>
        <row r="21">
          <cell r="W21">
            <v>316.6666666666667</v>
          </cell>
        </row>
        <row r="22">
          <cell r="W22">
            <v>427.5</v>
          </cell>
        </row>
        <row r="23">
          <cell r="W23">
            <v>330</v>
          </cell>
        </row>
        <row r="24">
          <cell r="W24">
            <v>313.0769230769231</v>
          </cell>
        </row>
        <row r="25">
          <cell r="W25">
            <v>217.69230769230768</v>
          </cell>
        </row>
        <row r="29">
          <cell r="W29">
            <v>218.33333333333334</v>
          </cell>
        </row>
        <row r="30">
          <cell r="W30">
            <v>156.66666666666666</v>
          </cell>
        </row>
        <row r="31">
          <cell r="W31">
            <v>447.6923076923077</v>
          </cell>
        </row>
        <row r="32">
          <cell r="W32">
            <v>347.5</v>
          </cell>
        </row>
        <row r="33">
          <cell r="W33">
            <v>361.6666666666667</v>
          </cell>
        </row>
        <row r="34">
          <cell r="W34">
            <v>475.38461538461536</v>
          </cell>
        </row>
        <row r="35">
          <cell r="W35">
            <v>201</v>
          </cell>
        </row>
      </sheetData>
      <sheetData sheetId="5">
        <row r="6">
          <cell r="W6">
            <v>264.6666666666667</v>
          </cell>
        </row>
        <row r="7">
          <cell r="W7">
            <v>348.6666666666667</v>
          </cell>
        </row>
        <row r="8">
          <cell r="W8">
            <v>362.6666666666667</v>
          </cell>
        </row>
        <row r="9">
          <cell r="W9">
            <v>430.6666666666667</v>
          </cell>
        </row>
        <row r="10">
          <cell r="W10">
            <v>276</v>
          </cell>
        </row>
        <row r="11">
          <cell r="W11">
            <v>154.66666666666666</v>
          </cell>
        </row>
        <row r="12">
          <cell r="W12">
            <v>130.625</v>
          </cell>
        </row>
        <row r="13">
          <cell r="W13">
            <v>189.16666666666666</v>
          </cell>
        </row>
        <row r="17">
          <cell r="W17">
            <v>216.25</v>
          </cell>
        </row>
        <row r="18">
          <cell r="W18">
            <v>366.25</v>
          </cell>
        </row>
        <row r="19">
          <cell r="W19">
            <v>513.3333333333334</v>
          </cell>
        </row>
        <row r="20">
          <cell r="W20">
            <v>496</v>
          </cell>
        </row>
        <row r="21">
          <cell r="W21">
            <v>389.3333333333333</v>
          </cell>
        </row>
        <row r="22">
          <cell r="W22">
            <v>222</v>
          </cell>
        </row>
        <row r="23">
          <cell r="W23">
            <v>240</v>
          </cell>
        </row>
        <row r="24">
          <cell r="W24">
            <v>349.375</v>
          </cell>
        </row>
        <row r="25">
          <cell r="W25">
            <v>304.6666666666667</v>
          </cell>
        </row>
      </sheetData>
      <sheetData sheetId="6">
        <row r="20">
          <cell r="AA20">
            <v>298.42105263157896</v>
          </cell>
        </row>
        <row r="21">
          <cell r="AA21">
            <v>402.10526315789474</v>
          </cell>
        </row>
      </sheetData>
      <sheetData sheetId="10">
        <row r="3">
          <cell r="T3">
            <v>189.16666666666666</v>
          </cell>
        </row>
        <row r="7">
          <cell r="T7">
            <v>221.66666666666666</v>
          </cell>
        </row>
        <row r="8">
          <cell r="T8">
            <v>350.8333333333333</v>
          </cell>
        </row>
        <row r="12">
          <cell r="T12">
            <v>394.1666666666667</v>
          </cell>
        </row>
        <row r="13">
          <cell r="T13">
            <v>468.3333333333333</v>
          </cell>
        </row>
        <row r="17">
          <cell r="T17">
            <v>106.66666666666667</v>
          </cell>
        </row>
        <row r="21">
          <cell r="T21">
            <v>200</v>
          </cell>
        </row>
        <row r="22">
          <cell r="T22">
            <v>70</v>
          </cell>
        </row>
        <row r="23">
          <cell r="T23">
            <v>170</v>
          </cell>
        </row>
        <row r="24">
          <cell r="T24">
            <v>251.42857142857142</v>
          </cell>
        </row>
        <row r="25">
          <cell r="T25">
            <v>457.14285714285717</v>
          </cell>
        </row>
      </sheetData>
      <sheetData sheetId="14">
        <row r="3">
          <cell r="U3">
            <v>246.66666666666666</v>
          </cell>
        </row>
        <row r="4">
          <cell r="U4">
            <v>213.63636363636363</v>
          </cell>
        </row>
        <row r="5">
          <cell r="U5">
            <v>122.72727272727273</v>
          </cell>
        </row>
        <row r="6">
          <cell r="U6">
            <v>69</v>
          </cell>
        </row>
        <row r="7">
          <cell r="U7">
            <v>319.1666666666667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 - Aristote"/>
      <sheetName val="B Montréal Génies"/>
      <sheetName val="C Montréal Panto"/>
      <sheetName val="D Est de Montréal"/>
      <sheetName val="E Ouest de Montréal"/>
      <sheetName val="F Centre-du-Québec"/>
      <sheetName val="G Montérégie"/>
      <sheetName val="H Sherbrooke"/>
      <sheetName val="I ATNQ"/>
      <sheetName val="J Côte-Nord"/>
      <sheetName val="L Est ontarien"/>
      <sheetName val="M Capitale nationale"/>
      <sheetName val="N Charlevoix"/>
      <sheetName val="Primaire Baie-Comeau"/>
    </sheetNames>
    <sheetDataSet>
      <sheetData sheetId="5">
        <row r="3">
          <cell r="AA3">
            <v>292.22222222222223</v>
          </cell>
        </row>
        <row r="4">
          <cell r="AA4">
            <v>288.3333333333333</v>
          </cell>
        </row>
        <row r="5">
          <cell r="AA5">
            <v>338.75</v>
          </cell>
        </row>
        <row r="6">
          <cell r="AA6">
            <v>176.36363636363637</v>
          </cell>
        </row>
        <row r="10">
          <cell r="AA10">
            <v>286.47058823529414</v>
          </cell>
        </row>
        <row r="11">
          <cell r="AA11">
            <v>442.3529411764706</v>
          </cell>
        </row>
        <row r="12">
          <cell r="AA12">
            <v>484.70588235294116</v>
          </cell>
        </row>
        <row r="16">
          <cell r="AA16">
            <v>266.42857142857144</v>
          </cell>
        </row>
        <row r="24">
          <cell r="AA24">
            <v>416.42857142857144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 - Aristote"/>
      <sheetName val="B Montréal Génies"/>
      <sheetName val="C Montréal Panto"/>
      <sheetName val="D Est de Montréal"/>
      <sheetName val="E Ouest de Montréal"/>
      <sheetName val="F Centre-du-Québec"/>
      <sheetName val="G Montérégie"/>
      <sheetName val="H Sherbrooke"/>
      <sheetName val="I ATNQ"/>
      <sheetName val="J Côte-Nord"/>
      <sheetName val="L Est ontarien"/>
      <sheetName val="M Capitale nationale"/>
      <sheetName val="N Charlevoix"/>
      <sheetName val="Primaire Baie-Come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="75" zoomScaleNormal="75" zoomScalePageLayoutView="0" workbookViewId="0" topLeftCell="A1">
      <selection activeCell="A32" sqref="A32"/>
    </sheetView>
  </sheetViews>
  <sheetFormatPr defaultColWidth="11.421875" defaultRowHeight="12.75"/>
  <cols>
    <col min="1" max="1" width="34.28125" style="0" customWidth="1"/>
    <col min="2" max="2" width="25.57421875" style="0" bestFit="1" customWidth="1"/>
    <col min="3" max="3" width="5.7109375" style="0" customWidth="1"/>
    <col min="4" max="4" width="12.421875" style="0" customWidth="1"/>
    <col min="5" max="5" width="11.421875" style="24" customWidth="1"/>
    <col min="6" max="6" width="9.140625" style="24" customWidth="1"/>
    <col min="7" max="7" width="13.28125" style="24" customWidth="1"/>
    <col min="8" max="8" width="9.421875" style="0" customWidth="1"/>
  </cols>
  <sheetData>
    <row r="2" spans="1:8" ht="21">
      <c r="A2" s="239" t="s">
        <v>62</v>
      </c>
      <c r="B2" s="239"/>
      <c r="C2" s="239"/>
      <c r="D2" s="239"/>
      <c r="E2" s="239"/>
      <c r="F2" s="239"/>
      <c r="G2" s="239"/>
      <c r="H2" s="239"/>
    </row>
    <row r="5" spans="1:8" ht="17.25">
      <c r="A5" s="238" t="s">
        <v>12</v>
      </c>
      <c r="B5" s="238"/>
      <c r="C5" s="238"/>
      <c r="D5" s="238"/>
      <c r="F5"/>
      <c r="G5"/>
      <c r="H5" s="30"/>
    </row>
    <row r="6" spans="6:7" ht="13.5" thickBot="1">
      <c r="F6"/>
      <c r="G6"/>
    </row>
    <row r="7" spans="1:9" ht="18" thickBot="1">
      <c r="A7" s="60" t="s">
        <v>1</v>
      </c>
      <c r="B7" s="60" t="s">
        <v>26</v>
      </c>
      <c r="C7" s="61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89" t="s">
        <v>7</v>
      </c>
      <c r="I7" s="23" t="s">
        <v>20</v>
      </c>
    </row>
    <row r="8" spans="1:9" ht="15">
      <c r="A8" s="49" t="s">
        <v>23</v>
      </c>
      <c r="B8" s="1" t="s">
        <v>27</v>
      </c>
      <c r="C8" s="2">
        <v>18</v>
      </c>
      <c r="D8" s="3">
        <v>16</v>
      </c>
      <c r="E8" s="3">
        <v>0</v>
      </c>
      <c r="F8" s="3">
        <v>2</v>
      </c>
      <c r="G8" s="4">
        <f>'[2]A - Aristote'!$Y$7</f>
        <v>375.625</v>
      </c>
      <c r="H8" s="3">
        <f aca="true" t="shared" si="0" ref="H8:H14">(2*D8)+F8</f>
        <v>34</v>
      </c>
      <c r="I8" s="40">
        <f aca="true" t="shared" si="1" ref="I8:I14">H8/C8</f>
        <v>1.8888888888888888</v>
      </c>
    </row>
    <row r="9" spans="1:9" ht="15">
      <c r="A9" s="50" t="s">
        <v>61</v>
      </c>
      <c r="B9" s="5" t="s">
        <v>27</v>
      </c>
      <c r="C9" s="6">
        <v>17</v>
      </c>
      <c r="D9" s="7">
        <v>13</v>
      </c>
      <c r="E9" s="7">
        <v>3</v>
      </c>
      <c r="F9" s="7">
        <v>1</v>
      </c>
      <c r="G9" s="8">
        <f>'[2]A - Aristote'!$Y$5</f>
        <v>373.3333333333333</v>
      </c>
      <c r="H9" s="7">
        <f t="shared" si="0"/>
        <v>27</v>
      </c>
      <c r="I9" s="41">
        <f t="shared" si="1"/>
        <v>1.588235294117647</v>
      </c>
    </row>
    <row r="10" spans="1:9" ht="15">
      <c r="A10" s="50" t="s">
        <v>87</v>
      </c>
      <c r="B10" s="5" t="s">
        <v>28</v>
      </c>
      <c r="C10" s="6">
        <v>18</v>
      </c>
      <c r="D10" s="7">
        <v>12</v>
      </c>
      <c r="E10" s="7">
        <v>5</v>
      </c>
      <c r="F10" s="7">
        <v>1</v>
      </c>
      <c r="G10" s="8">
        <f>'[2]A - Aristote'!$Y$3</f>
        <v>332.14285714285717</v>
      </c>
      <c r="H10" s="7">
        <f t="shared" si="0"/>
        <v>25</v>
      </c>
      <c r="I10" s="41">
        <f t="shared" si="1"/>
        <v>1.3888888888888888</v>
      </c>
    </row>
    <row r="11" spans="1:9" ht="15">
      <c r="A11" s="50" t="s">
        <v>25</v>
      </c>
      <c r="B11" s="5" t="s">
        <v>27</v>
      </c>
      <c r="C11" s="6">
        <v>18</v>
      </c>
      <c r="D11" s="7">
        <v>10</v>
      </c>
      <c r="E11" s="7">
        <v>8</v>
      </c>
      <c r="F11" s="7">
        <v>0</v>
      </c>
      <c r="G11" s="8">
        <f>'[2]A - Aristote'!$Y$8</f>
        <v>243.33333333333334</v>
      </c>
      <c r="H11" s="7">
        <f t="shared" si="0"/>
        <v>20</v>
      </c>
      <c r="I11" s="41">
        <f t="shared" si="1"/>
        <v>1.1111111111111112</v>
      </c>
    </row>
    <row r="12" spans="1:9" ht="15">
      <c r="A12" s="50" t="s">
        <v>11</v>
      </c>
      <c r="B12" s="5" t="s">
        <v>27</v>
      </c>
      <c r="C12" s="6">
        <v>18</v>
      </c>
      <c r="D12" s="7">
        <v>5</v>
      </c>
      <c r="E12" s="7">
        <v>13</v>
      </c>
      <c r="F12" s="7">
        <v>0</v>
      </c>
      <c r="G12" s="8">
        <f>'[2]A - Aristote'!$Y$6</f>
        <v>148.66666666666666</v>
      </c>
      <c r="H12" s="7">
        <f t="shared" si="0"/>
        <v>10</v>
      </c>
      <c r="I12" s="41">
        <f t="shared" si="1"/>
        <v>0.5555555555555556</v>
      </c>
    </row>
    <row r="13" spans="1:9" ht="15">
      <c r="A13" s="50" t="s">
        <v>69</v>
      </c>
      <c r="B13" s="5" t="s">
        <v>29</v>
      </c>
      <c r="C13" s="6">
        <v>17</v>
      </c>
      <c r="D13" s="7">
        <v>4</v>
      </c>
      <c r="E13" s="7">
        <v>13</v>
      </c>
      <c r="F13" s="7">
        <v>0</v>
      </c>
      <c r="G13" s="8">
        <f>'[2]A - Aristote'!$Y$4</f>
        <v>105</v>
      </c>
      <c r="H13" s="7">
        <f t="shared" si="0"/>
        <v>8</v>
      </c>
      <c r="I13" s="41">
        <f t="shared" si="1"/>
        <v>0.47058823529411764</v>
      </c>
    </row>
    <row r="14" spans="1:9" ht="15.75" thickBot="1">
      <c r="A14" s="48" t="s">
        <v>16</v>
      </c>
      <c r="B14" s="9" t="s">
        <v>30</v>
      </c>
      <c r="C14" s="10">
        <v>18</v>
      </c>
      <c r="D14" s="11">
        <v>1</v>
      </c>
      <c r="E14" s="11">
        <v>17</v>
      </c>
      <c r="F14" s="11">
        <v>0</v>
      </c>
      <c r="G14" s="12">
        <f>'[2]A - Aristote'!$Y$9</f>
        <v>180</v>
      </c>
      <c r="H14" s="11">
        <f t="shared" si="0"/>
        <v>2</v>
      </c>
      <c r="I14" s="42">
        <f t="shared" si="1"/>
        <v>0.1111111111111111</v>
      </c>
    </row>
    <row r="15" spans="1:8" ht="15">
      <c r="A15" s="34"/>
      <c r="B15" s="34"/>
      <c r="C15" s="35"/>
      <c r="D15" s="35"/>
      <c r="E15" s="35"/>
      <c r="F15" s="35"/>
      <c r="G15" s="36"/>
      <c r="H15" s="35"/>
    </row>
    <row r="16" spans="6:7" ht="12.75">
      <c r="F16"/>
      <c r="G16"/>
    </row>
    <row r="17" spans="1:7" ht="17.25">
      <c r="A17" s="238" t="s">
        <v>13</v>
      </c>
      <c r="B17" s="238"/>
      <c r="C17" s="238"/>
      <c r="D17" s="238"/>
      <c r="E17" s="25"/>
      <c r="F17" s="16"/>
      <c r="G17" s="16"/>
    </row>
    <row r="18" spans="1:7" ht="13.5" thickBot="1">
      <c r="A18" s="16"/>
      <c r="B18" s="16"/>
      <c r="C18" s="16"/>
      <c r="D18" s="16"/>
      <c r="E18" s="25"/>
      <c r="F18" s="16"/>
      <c r="G18" s="16"/>
    </row>
    <row r="19" spans="1:9" ht="18" thickBot="1">
      <c r="A19" s="20" t="s">
        <v>1</v>
      </c>
      <c r="B19" s="20" t="s">
        <v>26</v>
      </c>
      <c r="C19" s="113" t="s">
        <v>2</v>
      </c>
      <c r="D19" s="22" t="s">
        <v>3</v>
      </c>
      <c r="E19" s="22" t="s">
        <v>4</v>
      </c>
      <c r="F19" s="22" t="s">
        <v>5</v>
      </c>
      <c r="G19" s="22" t="s">
        <v>6</v>
      </c>
      <c r="H19" s="46" t="s">
        <v>7</v>
      </c>
      <c r="I19" s="23" t="s">
        <v>20</v>
      </c>
    </row>
    <row r="20" spans="1:9" ht="15">
      <c r="A20" s="49" t="s">
        <v>31</v>
      </c>
      <c r="B20" s="1" t="s">
        <v>30</v>
      </c>
      <c r="C20" s="110">
        <v>18</v>
      </c>
      <c r="D20" s="103">
        <v>18</v>
      </c>
      <c r="E20" s="103">
        <v>0</v>
      </c>
      <c r="F20" s="103">
        <v>0</v>
      </c>
      <c r="G20" s="4">
        <f>'[2]A - Aristote'!$Y$22</f>
        <v>495.88235294117646</v>
      </c>
      <c r="H20" s="107">
        <f aca="true" t="shared" si="2" ref="H20:H29">(2*D20)+F20</f>
        <v>36</v>
      </c>
      <c r="I20" s="40">
        <f aca="true" t="shared" si="3" ref="I20:I29">H20/C20</f>
        <v>2</v>
      </c>
    </row>
    <row r="21" spans="1:9" ht="15">
      <c r="A21" s="50" t="s">
        <v>61</v>
      </c>
      <c r="B21" s="5" t="s">
        <v>27</v>
      </c>
      <c r="C21" s="114">
        <v>18</v>
      </c>
      <c r="D21" s="44">
        <v>14</v>
      </c>
      <c r="E21" s="44">
        <v>4</v>
      </c>
      <c r="F21" s="44">
        <v>0</v>
      </c>
      <c r="G21" s="8">
        <f>'[2]A - Aristote'!$Y$18</f>
        <v>396.875</v>
      </c>
      <c r="H21" s="108">
        <f t="shared" si="2"/>
        <v>28</v>
      </c>
      <c r="I21" s="41">
        <f t="shared" si="3"/>
        <v>1.5555555555555556</v>
      </c>
    </row>
    <row r="22" spans="1:9" ht="15">
      <c r="A22" s="50" t="s">
        <v>21</v>
      </c>
      <c r="B22" s="5" t="s">
        <v>27</v>
      </c>
      <c r="C22" s="112">
        <v>18</v>
      </c>
      <c r="D22" s="7">
        <v>14</v>
      </c>
      <c r="E22" s="7">
        <v>4</v>
      </c>
      <c r="F22" s="7">
        <v>0</v>
      </c>
      <c r="G22" s="8">
        <f>'[2]A - Aristote'!$Y$19</f>
        <v>376.6666666666667</v>
      </c>
      <c r="H22" s="108">
        <f t="shared" si="2"/>
        <v>28</v>
      </c>
      <c r="I22" s="41">
        <f t="shared" si="3"/>
        <v>1.5555555555555556</v>
      </c>
    </row>
    <row r="23" spans="1:9" ht="15">
      <c r="A23" s="50" t="s">
        <v>23</v>
      </c>
      <c r="B23" s="5" t="s">
        <v>27</v>
      </c>
      <c r="C23" s="112">
        <v>18</v>
      </c>
      <c r="D23" s="7">
        <v>10</v>
      </c>
      <c r="E23" s="7">
        <v>6</v>
      </c>
      <c r="F23" s="7">
        <v>2</v>
      </c>
      <c r="G23" s="8">
        <f>'[2]A - Aristote'!$Y$14</f>
        <v>323.125</v>
      </c>
      <c r="H23" s="108">
        <f t="shared" si="2"/>
        <v>22</v>
      </c>
      <c r="I23" s="41">
        <f t="shared" si="3"/>
        <v>1.2222222222222223</v>
      </c>
    </row>
    <row r="24" spans="1:9" ht="15">
      <c r="A24" s="50" t="s">
        <v>11</v>
      </c>
      <c r="B24" s="5" t="s">
        <v>27</v>
      </c>
      <c r="C24" s="112">
        <v>18</v>
      </c>
      <c r="D24" s="7">
        <v>9</v>
      </c>
      <c r="E24" s="7">
        <v>9</v>
      </c>
      <c r="F24" s="7">
        <v>0</v>
      </c>
      <c r="G24" s="8">
        <f>'[2]A - Aristote'!$Y$20</f>
        <v>314.70588235294116</v>
      </c>
      <c r="H24" s="108">
        <f t="shared" si="2"/>
        <v>18</v>
      </c>
      <c r="I24" s="41">
        <f t="shared" si="3"/>
        <v>1</v>
      </c>
    </row>
    <row r="25" spans="1:9" ht="15">
      <c r="A25" s="50" t="s">
        <v>46</v>
      </c>
      <c r="B25" s="5" t="s">
        <v>27</v>
      </c>
      <c r="C25" s="112">
        <v>18</v>
      </c>
      <c r="D25" s="7">
        <v>6</v>
      </c>
      <c r="E25" s="7">
        <v>10</v>
      </c>
      <c r="F25" s="7">
        <v>2</v>
      </c>
      <c r="G25" s="8">
        <f>'[2]A - Aristote'!$Y$16</f>
        <v>298.2352941176471</v>
      </c>
      <c r="H25" s="108">
        <f t="shared" si="2"/>
        <v>14</v>
      </c>
      <c r="I25" s="41">
        <f t="shared" si="3"/>
        <v>0.7777777777777778</v>
      </c>
    </row>
    <row r="26" spans="1:9" ht="15">
      <c r="A26" s="50" t="s">
        <v>53</v>
      </c>
      <c r="B26" s="5" t="s">
        <v>27</v>
      </c>
      <c r="C26" s="112">
        <v>18</v>
      </c>
      <c r="D26" s="43">
        <v>6</v>
      </c>
      <c r="E26" s="43">
        <v>11</v>
      </c>
      <c r="F26" s="43">
        <v>1</v>
      </c>
      <c r="G26" s="8">
        <f>'[2]A - Aristote'!$Y$17</f>
        <v>233.52941176470588</v>
      </c>
      <c r="H26" s="108">
        <f t="shared" si="2"/>
        <v>13</v>
      </c>
      <c r="I26" s="41">
        <f t="shared" si="3"/>
        <v>0.7222222222222222</v>
      </c>
    </row>
    <row r="27" spans="1:9" ht="15">
      <c r="A27" s="50" t="s">
        <v>25</v>
      </c>
      <c r="B27" s="5" t="s">
        <v>27</v>
      </c>
      <c r="C27" s="112">
        <v>18</v>
      </c>
      <c r="D27" s="43">
        <v>3</v>
      </c>
      <c r="E27" s="43">
        <v>11</v>
      </c>
      <c r="F27" s="43">
        <v>4</v>
      </c>
      <c r="G27" s="8">
        <f>'[2]A - Aristote'!$Y$15</f>
        <v>254.11764705882354</v>
      </c>
      <c r="H27" s="108">
        <f t="shared" si="2"/>
        <v>10</v>
      </c>
      <c r="I27" s="41">
        <f t="shared" si="3"/>
        <v>0.5555555555555556</v>
      </c>
    </row>
    <row r="28" spans="1:9" ht="15">
      <c r="A28" s="50" t="s">
        <v>32</v>
      </c>
      <c r="B28" s="5" t="s">
        <v>30</v>
      </c>
      <c r="C28" s="112">
        <v>18</v>
      </c>
      <c r="D28" s="7">
        <v>4</v>
      </c>
      <c r="E28" s="7">
        <v>14</v>
      </c>
      <c r="F28" s="7">
        <v>0</v>
      </c>
      <c r="G28" s="8">
        <f>'[2]A - Aristote'!$Y$21</f>
        <v>216.47058823529412</v>
      </c>
      <c r="H28" s="108">
        <f t="shared" si="2"/>
        <v>8</v>
      </c>
      <c r="I28" s="41">
        <f t="shared" si="3"/>
        <v>0.4444444444444444</v>
      </c>
    </row>
    <row r="29" spans="1:9" ht="15.75" thickBot="1">
      <c r="A29" s="48" t="s">
        <v>69</v>
      </c>
      <c r="B29" s="9" t="s">
        <v>29</v>
      </c>
      <c r="C29" s="111">
        <v>18</v>
      </c>
      <c r="D29" s="11">
        <v>1</v>
      </c>
      <c r="E29" s="11">
        <v>16</v>
      </c>
      <c r="F29" s="11">
        <v>1</v>
      </c>
      <c r="G29" s="12">
        <f>'[2]A - Aristote'!$Y$13</f>
        <v>199.16666666666666</v>
      </c>
      <c r="H29" s="106">
        <f t="shared" si="2"/>
        <v>3</v>
      </c>
      <c r="I29" s="42">
        <f t="shared" si="3"/>
        <v>0.16666666666666666</v>
      </c>
    </row>
    <row r="31" ht="12.75">
      <c r="A31" s="57" t="s">
        <v>115</v>
      </c>
    </row>
    <row r="33" ht="12.75">
      <c r="A33" s="45"/>
    </row>
  </sheetData>
  <sheetProtection/>
  <mergeCells count="3">
    <mergeCell ref="A17:D17"/>
    <mergeCell ref="A5:D5"/>
    <mergeCell ref="A2:H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33.421875" style="0" customWidth="1"/>
    <col min="2" max="2" width="17.57421875" style="0" customWidth="1"/>
    <col min="3" max="3" width="6.28125" style="0" customWidth="1"/>
    <col min="4" max="4" width="12.57421875" style="0" customWidth="1"/>
    <col min="5" max="5" width="12.28125" style="24" customWidth="1"/>
    <col min="6" max="6" width="10.8515625" style="0" customWidth="1"/>
    <col min="7" max="7" width="14.421875" style="0" customWidth="1"/>
  </cols>
  <sheetData>
    <row r="1" spans="1:8" ht="21">
      <c r="A1" s="239" t="s">
        <v>76</v>
      </c>
      <c r="B1" s="239"/>
      <c r="C1" s="239"/>
      <c r="D1" s="239"/>
      <c r="E1" s="239"/>
      <c r="F1" s="239"/>
      <c r="G1" s="239"/>
      <c r="H1" s="239"/>
    </row>
    <row r="2" spans="1:8" ht="16.5" customHeight="1">
      <c r="A2" s="58"/>
      <c r="B2" s="58"/>
      <c r="C2" s="58"/>
      <c r="D2" s="58"/>
      <c r="E2" s="58"/>
      <c r="F2" s="58"/>
      <c r="G2" s="58"/>
      <c r="H2" s="58"/>
    </row>
    <row r="3" spans="1:4" ht="17.25">
      <c r="A3" s="238" t="s">
        <v>48</v>
      </c>
      <c r="B3" s="238"/>
      <c r="C3" s="238"/>
      <c r="D3" s="238"/>
    </row>
    <row r="4" ht="13.5" thickBot="1"/>
    <row r="5" spans="1:9" ht="18" thickBot="1">
      <c r="A5" s="20" t="s">
        <v>1</v>
      </c>
      <c r="B5" s="20" t="s">
        <v>26</v>
      </c>
      <c r="C5" s="61" t="s">
        <v>2</v>
      </c>
      <c r="D5" s="62" t="s">
        <v>3</v>
      </c>
      <c r="E5" s="62" t="s">
        <v>4</v>
      </c>
      <c r="F5" s="62" t="s">
        <v>5</v>
      </c>
      <c r="G5" s="62" t="s">
        <v>6</v>
      </c>
      <c r="H5" s="63" t="s">
        <v>7</v>
      </c>
      <c r="I5" s="102" t="s">
        <v>20</v>
      </c>
    </row>
    <row r="6" spans="1:9" ht="15.75" thickBot="1">
      <c r="A6" s="54" t="s">
        <v>44</v>
      </c>
      <c r="B6" s="26" t="s">
        <v>43</v>
      </c>
      <c r="C6" s="27">
        <v>12</v>
      </c>
      <c r="D6" s="28">
        <v>2</v>
      </c>
      <c r="E6" s="28">
        <v>10</v>
      </c>
      <c r="F6" s="28">
        <v>0</v>
      </c>
      <c r="G6" s="29">
        <f>'[3]J Côte-Nord'!$T$3</f>
        <v>189.16666666666666</v>
      </c>
      <c r="H6" s="104">
        <f>(2*D6)+F6</f>
        <v>4</v>
      </c>
      <c r="I6" s="105">
        <f>H6/C6</f>
        <v>0.3333333333333333</v>
      </c>
    </row>
    <row r="7" spans="1:8" ht="15">
      <c r="A7" s="13"/>
      <c r="B7" s="13"/>
      <c r="C7" s="14"/>
      <c r="D7" s="14"/>
      <c r="E7" s="14"/>
      <c r="F7" s="14"/>
      <c r="G7" s="15"/>
      <c r="H7" s="14"/>
    </row>
    <row r="8" spans="1:4" ht="17.25">
      <c r="A8" s="238" t="s">
        <v>14</v>
      </c>
      <c r="B8" s="238"/>
      <c r="C8" s="238"/>
      <c r="D8" s="238"/>
    </row>
    <row r="9" ht="13.5" thickBot="1"/>
    <row r="10" spans="1:9" ht="18" thickBot="1">
      <c r="A10" s="20" t="s">
        <v>1</v>
      </c>
      <c r="B10" s="20" t="s">
        <v>26</v>
      </c>
      <c r="C10" s="61" t="s">
        <v>2</v>
      </c>
      <c r="D10" s="62" t="s">
        <v>3</v>
      </c>
      <c r="E10" s="62" t="s">
        <v>4</v>
      </c>
      <c r="F10" s="62" t="s">
        <v>5</v>
      </c>
      <c r="G10" s="62" t="s">
        <v>6</v>
      </c>
      <c r="H10" s="63" t="s">
        <v>7</v>
      </c>
      <c r="I10" s="102" t="s">
        <v>20</v>
      </c>
    </row>
    <row r="11" spans="1:9" ht="15">
      <c r="A11" s="73" t="s">
        <v>45</v>
      </c>
      <c r="B11" s="74" t="s">
        <v>43</v>
      </c>
      <c r="C11" s="75">
        <v>12</v>
      </c>
      <c r="D11" s="76">
        <v>7</v>
      </c>
      <c r="E11" s="76">
        <v>4</v>
      </c>
      <c r="F11" s="76">
        <v>1</v>
      </c>
      <c r="G11" s="77">
        <f>'[3]J Côte-Nord'!$T$8</f>
        <v>350.8333333333333</v>
      </c>
      <c r="H11" s="109">
        <f>(2*D11)+F11</f>
        <v>15</v>
      </c>
      <c r="I11" s="116">
        <f>H11/C11</f>
        <v>1.25</v>
      </c>
    </row>
    <row r="12" spans="1:9" ht="15.75" thickBot="1">
      <c r="A12" s="48" t="s">
        <v>144</v>
      </c>
      <c r="B12" s="9" t="s">
        <v>145</v>
      </c>
      <c r="C12" s="10">
        <v>12</v>
      </c>
      <c r="D12" s="11">
        <v>1</v>
      </c>
      <c r="E12" s="11">
        <v>11</v>
      </c>
      <c r="F12" s="11">
        <v>0</v>
      </c>
      <c r="G12" s="12">
        <f>'[3]J Côte-Nord'!$T$7</f>
        <v>221.66666666666666</v>
      </c>
      <c r="H12" s="11">
        <f>(2*D12)+F12</f>
        <v>2</v>
      </c>
      <c r="I12" s="53">
        <f>H12/C12</f>
        <v>0.16666666666666666</v>
      </c>
    </row>
    <row r="13" spans="1:8" ht="15">
      <c r="A13" s="13"/>
      <c r="B13" s="13"/>
      <c r="C13" s="14"/>
      <c r="D13" s="14"/>
      <c r="E13" s="14"/>
      <c r="F13" s="14"/>
      <c r="G13" s="15"/>
      <c r="H13" s="14"/>
    </row>
    <row r="14" spans="1:4" ht="17.25">
      <c r="A14" s="238" t="s">
        <v>15</v>
      </c>
      <c r="B14" s="238"/>
      <c r="C14" s="238"/>
      <c r="D14" s="238"/>
    </row>
    <row r="15" ht="13.5" thickBot="1"/>
    <row r="16" spans="1:9" ht="18" thickBot="1">
      <c r="A16" s="20" t="s">
        <v>1</v>
      </c>
      <c r="B16" s="20" t="s">
        <v>26</v>
      </c>
      <c r="C16" s="61" t="s">
        <v>2</v>
      </c>
      <c r="D16" s="62" t="s">
        <v>3</v>
      </c>
      <c r="E16" s="62" t="s">
        <v>4</v>
      </c>
      <c r="F16" s="62" t="s">
        <v>5</v>
      </c>
      <c r="G16" s="62" t="s">
        <v>6</v>
      </c>
      <c r="H16" s="63" t="s">
        <v>7</v>
      </c>
      <c r="I16" s="102" t="s">
        <v>20</v>
      </c>
    </row>
    <row r="17" spans="1:9" ht="15">
      <c r="A17" s="49" t="s">
        <v>146</v>
      </c>
      <c r="B17" s="1" t="s">
        <v>43</v>
      </c>
      <c r="C17" s="110">
        <v>12</v>
      </c>
      <c r="D17" s="3">
        <v>10</v>
      </c>
      <c r="E17" s="3">
        <v>1</v>
      </c>
      <c r="F17" s="3">
        <v>1</v>
      </c>
      <c r="G17" s="4">
        <f>'[3]J Côte-Nord'!$T$13</f>
        <v>468.3333333333333</v>
      </c>
      <c r="H17" s="107">
        <f>(2*D17)+F17</f>
        <v>21</v>
      </c>
      <c r="I17" s="51">
        <f>H17/C17</f>
        <v>1.75</v>
      </c>
    </row>
    <row r="18" spans="1:9" ht="15.75" thickBot="1">
      <c r="A18" s="48" t="s">
        <v>147</v>
      </c>
      <c r="B18" s="9" t="s">
        <v>85</v>
      </c>
      <c r="C18" s="111">
        <v>12</v>
      </c>
      <c r="D18" s="11">
        <v>9</v>
      </c>
      <c r="E18" s="11">
        <v>3</v>
      </c>
      <c r="F18" s="11">
        <v>0</v>
      </c>
      <c r="G18" s="12">
        <f>'[3]J Côte-Nord'!$T$12</f>
        <v>394.1666666666667</v>
      </c>
      <c r="H18" s="106">
        <f>(2*D18)+F18</f>
        <v>18</v>
      </c>
      <c r="I18" s="53">
        <f>H18/C18</f>
        <v>1.5</v>
      </c>
    </row>
    <row r="19" spans="1:7" ht="15">
      <c r="A19" s="13"/>
      <c r="B19" s="14"/>
      <c r="C19" s="14"/>
      <c r="D19" s="14"/>
      <c r="E19" s="14"/>
      <c r="F19" s="15"/>
      <c r="G19" s="14"/>
    </row>
    <row r="20" spans="1:4" ht="17.25">
      <c r="A20" s="238" t="s">
        <v>37</v>
      </c>
      <c r="B20" s="238"/>
      <c r="C20" s="238"/>
      <c r="D20" s="238"/>
    </row>
    <row r="21" ht="13.5" thickBot="1"/>
    <row r="22" spans="1:9" ht="18" thickBot="1">
      <c r="A22" s="20" t="s">
        <v>1</v>
      </c>
      <c r="B22" s="20" t="s">
        <v>26</v>
      </c>
      <c r="C22" s="61" t="s">
        <v>2</v>
      </c>
      <c r="D22" s="62" t="s">
        <v>3</v>
      </c>
      <c r="E22" s="62" t="s">
        <v>4</v>
      </c>
      <c r="F22" s="62" t="s">
        <v>5</v>
      </c>
      <c r="G22" s="62" t="s">
        <v>6</v>
      </c>
      <c r="H22" s="63" t="s">
        <v>7</v>
      </c>
      <c r="I22" s="102" t="s">
        <v>20</v>
      </c>
    </row>
    <row r="23" spans="1:9" ht="15">
      <c r="A23" s="49" t="s">
        <v>150</v>
      </c>
      <c r="B23" s="1" t="s">
        <v>43</v>
      </c>
      <c r="C23" s="110">
        <v>12</v>
      </c>
      <c r="D23" s="3">
        <v>10</v>
      </c>
      <c r="E23" s="3">
        <v>1</v>
      </c>
      <c r="F23" s="3">
        <v>1</v>
      </c>
      <c r="G23" s="4">
        <f>'[3]J Côte-Nord'!$T$13</f>
        <v>468.3333333333333</v>
      </c>
      <c r="H23" s="3">
        <f>(2*D23)+F23</f>
        <v>21</v>
      </c>
      <c r="I23" s="51">
        <f>H23/C23</f>
        <v>1.75</v>
      </c>
    </row>
    <row r="24" spans="1:9" ht="15">
      <c r="A24" s="50" t="s">
        <v>151</v>
      </c>
      <c r="B24" s="5" t="s">
        <v>85</v>
      </c>
      <c r="C24" s="112">
        <v>12</v>
      </c>
      <c r="D24" s="7">
        <v>9</v>
      </c>
      <c r="E24" s="7">
        <v>3</v>
      </c>
      <c r="F24" s="7">
        <v>0</v>
      </c>
      <c r="G24" s="8">
        <f>'[3]J Côte-Nord'!$T$12</f>
        <v>394.1666666666667</v>
      </c>
      <c r="H24" s="7">
        <f>(2*D24)+F24</f>
        <v>18</v>
      </c>
      <c r="I24" s="69">
        <f>H24/C24</f>
        <v>1.5</v>
      </c>
    </row>
    <row r="25" spans="1:9" ht="15">
      <c r="A25" s="168" t="s">
        <v>148</v>
      </c>
      <c r="B25" s="169" t="s">
        <v>43</v>
      </c>
      <c r="C25" s="170">
        <v>12</v>
      </c>
      <c r="D25" s="171">
        <v>7</v>
      </c>
      <c r="E25" s="171">
        <v>4</v>
      </c>
      <c r="F25" s="171">
        <v>1</v>
      </c>
      <c r="G25" s="172">
        <f>'[3]J Côte-Nord'!$T$8</f>
        <v>350.8333333333333</v>
      </c>
      <c r="H25" s="173">
        <f>(2*D25)+F25</f>
        <v>15</v>
      </c>
      <c r="I25" s="69">
        <f>H25/C25</f>
        <v>1.25</v>
      </c>
    </row>
    <row r="26" spans="1:9" ht="15">
      <c r="A26" s="50" t="s">
        <v>54</v>
      </c>
      <c r="B26" s="5" t="s">
        <v>43</v>
      </c>
      <c r="C26" s="112">
        <v>12</v>
      </c>
      <c r="D26" s="7">
        <v>2</v>
      </c>
      <c r="E26" s="7">
        <v>10</v>
      </c>
      <c r="F26" s="7">
        <v>0</v>
      </c>
      <c r="G26" s="8">
        <f>'[3]J Côte-Nord'!$T$3</f>
        <v>189.16666666666666</v>
      </c>
      <c r="H26" s="108">
        <f>(2*D26)+F26</f>
        <v>4</v>
      </c>
      <c r="I26" s="52">
        <f>H26/C26</f>
        <v>0.3333333333333333</v>
      </c>
    </row>
    <row r="27" spans="1:9" ht="15.75" thickBot="1">
      <c r="A27" s="48" t="s">
        <v>149</v>
      </c>
      <c r="B27" s="9" t="s">
        <v>145</v>
      </c>
      <c r="C27" s="111">
        <v>12</v>
      </c>
      <c r="D27" s="11">
        <v>1</v>
      </c>
      <c r="E27" s="11">
        <v>11</v>
      </c>
      <c r="F27" s="11">
        <v>0</v>
      </c>
      <c r="G27" s="12">
        <f>'[3]J Côte-Nord'!$T$7</f>
        <v>221.66666666666666</v>
      </c>
      <c r="H27" s="106">
        <f>(2*D27)+F27</f>
        <v>2</v>
      </c>
      <c r="I27" s="53">
        <f>H27/C27</f>
        <v>0.16666666666666666</v>
      </c>
    </row>
    <row r="29" ht="15">
      <c r="A29" s="38" t="s">
        <v>55</v>
      </c>
    </row>
    <row r="30" ht="15">
      <c r="A30" s="38"/>
    </row>
    <row r="31" ht="12.75">
      <c r="A31" s="81" t="s">
        <v>167</v>
      </c>
    </row>
    <row r="33" ht="15">
      <c r="A33" s="86"/>
    </row>
    <row r="34" spans="1:8" ht="21">
      <c r="A34" s="239" t="s">
        <v>76</v>
      </c>
      <c r="B34" s="239"/>
      <c r="C34" s="239"/>
      <c r="D34" s="239"/>
      <c r="E34" s="239"/>
      <c r="F34" s="239"/>
      <c r="G34" s="239"/>
      <c r="H34" s="239"/>
    </row>
    <row r="35" spans="1:8" ht="21">
      <c r="A35" s="58"/>
      <c r="B35" s="58"/>
      <c r="C35" s="58"/>
      <c r="D35" s="58"/>
      <c r="E35" s="58"/>
      <c r="F35" s="58"/>
      <c r="G35" s="58"/>
      <c r="H35" s="58"/>
    </row>
    <row r="36" spans="1:4" ht="17.25">
      <c r="A36" s="238" t="s">
        <v>12</v>
      </c>
      <c r="B36" s="238"/>
      <c r="C36" s="238"/>
      <c r="D36" s="238"/>
    </row>
    <row r="37" ht="13.5" thickBot="1"/>
    <row r="38" spans="1:9" ht="18" thickBot="1">
      <c r="A38" s="20" t="s">
        <v>1</v>
      </c>
      <c r="B38" s="20" t="s">
        <v>26</v>
      </c>
      <c r="C38" s="61" t="s">
        <v>2</v>
      </c>
      <c r="D38" s="62" t="s">
        <v>3</v>
      </c>
      <c r="E38" s="62" t="s">
        <v>4</v>
      </c>
      <c r="F38" s="62" t="s">
        <v>5</v>
      </c>
      <c r="G38" s="62" t="s">
        <v>6</v>
      </c>
      <c r="H38" s="63" t="s">
        <v>7</v>
      </c>
      <c r="I38" s="102" t="s">
        <v>20</v>
      </c>
    </row>
    <row r="39" spans="1:9" ht="15">
      <c r="A39" s="49" t="s">
        <v>153</v>
      </c>
      <c r="B39" s="1" t="s">
        <v>43</v>
      </c>
      <c r="C39" s="110">
        <v>10</v>
      </c>
      <c r="D39" s="3">
        <v>10</v>
      </c>
      <c r="E39" s="3">
        <v>0</v>
      </c>
      <c r="F39" s="3">
        <v>0</v>
      </c>
      <c r="G39" s="4">
        <f>'[3]J Côte-Nord'!$T$25</f>
        <v>457.14285714285717</v>
      </c>
      <c r="H39" s="107">
        <f aca="true" t="shared" si="0" ref="H39:H44">(2*D39)+F39</f>
        <v>20</v>
      </c>
      <c r="I39" s="51">
        <f aca="true" t="shared" si="1" ref="I39:I44">H39/C39</f>
        <v>2</v>
      </c>
    </row>
    <row r="40" spans="1:9" ht="15">
      <c r="A40" s="50" t="s">
        <v>154</v>
      </c>
      <c r="B40" s="5" t="s">
        <v>43</v>
      </c>
      <c r="C40" s="112">
        <v>10</v>
      </c>
      <c r="D40" s="7">
        <v>7</v>
      </c>
      <c r="E40" s="7">
        <v>3</v>
      </c>
      <c r="F40" s="7">
        <v>0</v>
      </c>
      <c r="G40" s="8">
        <f>'[3]J Côte-Nord'!$T$24</f>
        <v>251.42857142857142</v>
      </c>
      <c r="H40" s="108">
        <f t="shared" si="0"/>
        <v>14</v>
      </c>
      <c r="I40" s="52">
        <f t="shared" si="1"/>
        <v>1.4</v>
      </c>
    </row>
    <row r="41" spans="1:9" ht="15">
      <c r="A41" s="50" t="s">
        <v>156</v>
      </c>
      <c r="B41" s="5" t="s">
        <v>43</v>
      </c>
      <c r="C41" s="112">
        <v>10</v>
      </c>
      <c r="D41" s="7">
        <v>7</v>
      </c>
      <c r="E41" s="7">
        <v>3</v>
      </c>
      <c r="F41" s="7">
        <v>0</v>
      </c>
      <c r="G41" s="8">
        <f>'[3]J Côte-Nord'!$T$21</f>
        <v>200</v>
      </c>
      <c r="H41" s="108">
        <f t="shared" si="0"/>
        <v>14</v>
      </c>
      <c r="I41" s="52">
        <f t="shared" si="1"/>
        <v>1.4</v>
      </c>
    </row>
    <row r="42" spans="1:9" ht="15">
      <c r="A42" s="50" t="s">
        <v>157</v>
      </c>
      <c r="B42" s="5" t="s">
        <v>43</v>
      </c>
      <c r="C42" s="112">
        <v>10</v>
      </c>
      <c r="D42" s="7">
        <v>3</v>
      </c>
      <c r="E42" s="7">
        <v>7</v>
      </c>
      <c r="F42" s="7">
        <v>0</v>
      </c>
      <c r="G42" s="8">
        <f>'[3]J Côte-Nord'!$T$22</f>
        <v>70</v>
      </c>
      <c r="H42" s="108">
        <f t="shared" si="0"/>
        <v>6</v>
      </c>
      <c r="I42" s="52">
        <f t="shared" si="1"/>
        <v>0.6</v>
      </c>
    </row>
    <row r="43" spans="1:9" ht="15">
      <c r="A43" s="50" t="s">
        <v>155</v>
      </c>
      <c r="B43" s="5" t="s">
        <v>43</v>
      </c>
      <c r="C43" s="112">
        <v>10</v>
      </c>
      <c r="D43" s="7">
        <v>1</v>
      </c>
      <c r="E43" s="7">
        <v>8</v>
      </c>
      <c r="F43" s="7">
        <v>1</v>
      </c>
      <c r="G43" s="8">
        <f>'[3]J Côte-Nord'!$T$23</f>
        <v>170</v>
      </c>
      <c r="H43" s="108">
        <f t="shared" si="0"/>
        <v>3</v>
      </c>
      <c r="I43" s="52">
        <f t="shared" si="1"/>
        <v>0.3</v>
      </c>
    </row>
    <row r="44" spans="1:9" ht="15.75" thickBot="1">
      <c r="A44" s="48" t="s">
        <v>152</v>
      </c>
      <c r="B44" s="9" t="s">
        <v>145</v>
      </c>
      <c r="C44" s="111">
        <v>10</v>
      </c>
      <c r="D44" s="11">
        <v>1</v>
      </c>
      <c r="E44" s="11">
        <v>8</v>
      </c>
      <c r="F44" s="11">
        <v>1</v>
      </c>
      <c r="G44" s="12">
        <f>'[3]J Côte-Nord'!$T$17</f>
        <v>106.66666666666667</v>
      </c>
      <c r="H44" s="106">
        <f t="shared" si="0"/>
        <v>3</v>
      </c>
      <c r="I44" s="53">
        <f t="shared" si="1"/>
        <v>0.3</v>
      </c>
    </row>
    <row r="46" ht="15">
      <c r="A46" s="38" t="s">
        <v>55</v>
      </c>
    </row>
    <row r="47" ht="15">
      <c r="A47" s="38"/>
    </row>
    <row r="48" ht="12.75">
      <c r="A48" s="81" t="s">
        <v>167</v>
      </c>
    </row>
    <row r="50" ht="15">
      <c r="A50" s="86"/>
    </row>
  </sheetData>
  <sheetProtection/>
  <mergeCells count="7">
    <mergeCell ref="A34:H34"/>
    <mergeCell ref="A36:D36"/>
    <mergeCell ref="A20:D20"/>
    <mergeCell ref="A1:H1"/>
    <mergeCell ref="A8:D8"/>
    <mergeCell ref="A14:D14"/>
    <mergeCell ref="A3:D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8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33.421875" style="16" customWidth="1"/>
    <col min="2" max="2" width="16.7109375" style="16" customWidth="1"/>
    <col min="3" max="3" width="6.140625" style="16" customWidth="1"/>
    <col min="4" max="4" width="12.421875" style="16" customWidth="1"/>
    <col min="5" max="5" width="13.140625" style="25" customWidth="1"/>
    <col min="6" max="6" width="9.140625" style="16" customWidth="1"/>
    <col min="7" max="7" width="13.7109375" style="16" customWidth="1"/>
    <col min="8" max="8" width="9.00390625" style="16" customWidth="1"/>
    <col min="9" max="9" width="11.421875" style="16" customWidth="1"/>
    <col min="10" max="10" width="4.140625" style="16" customWidth="1"/>
    <col min="11" max="16384" width="11.421875" style="16" customWidth="1"/>
  </cols>
  <sheetData>
    <row r="2" spans="2:5" ht="21">
      <c r="B2" s="239" t="s">
        <v>139</v>
      </c>
      <c r="C2" s="239"/>
      <c r="D2" s="239"/>
      <c r="E2" s="239"/>
    </row>
    <row r="4" spans="1:5" ht="17.25">
      <c r="A4" s="238" t="s">
        <v>49</v>
      </c>
      <c r="B4" s="238"/>
      <c r="C4" s="238"/>
      <c r="D4" s="238"/>
      <c r="E4" s="24"/>
    </row>
    <row r="5" ht="13.5" thickBot="1">
      <c r="E5" s="24"/>
    </row>
    <row r="6" spans="1:9" ht="18" thickBot="1">
      <c r="A6" s="20" t="s">
        <v>1</v>
      </c>
      <c r="B6" s="20" t="s">
        <v>36</v>
      </c>
      <c r="C6" s="21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46" t="s">
        <v>7</v>
      </c>
      <c r="I6" s="47" t="s">
        <v>20</v>
      </c>
    </row>
    <row r="7" spans="1:9" ht="15.75" thickBot="1">
      <c r="A7" s="163"/>
      <c r="B7" s="163"/>
      <c r="C7" s="184"/>
      <c r="D7" s="180"/>
      <c r="E7" s="180"/>
      <c r="F7" s="180"/>
      <c r="G7" s="181"/>
      <c r="H7" s="180"/>
      <c r="I7" s="186"/>
    </row>
    <row r="8" spans="1:8" ht="12.75" customHeight="1">
      <c r="A8" s="34"/>
      <c r="B8" s="34"/>
      <c r="C8" s="35"/>
      <c r="D8" s="35"/>
      <c r="E8" s="35"/>
      <c r="F8" s="35"/>
      <c r="G8" s="36"/>
      <c r="H8" s="35"/>
    </row>
    <row r="9" spans="1:5" ht="17.25">
      <c r="A9" s="238" t="s">
        <v>50</v>
      </c>
      <c r="B9" s="238"/>
      <c r="C9" s="238"/>
      <c r="D9" s="238"/>
      <c r="E9" s="24"/>
    </row>
    <row r="10" ht="13.5" thickBot="1">
      <c r="E10" s="24"/>
    </row>
    <row r="11" spans="1:9" ht="17.25">
      <c r="A11" s="60" t="s">
        <v>1</v>
      </c>
      <c r="B11" s="60" t="s">
        <v>36</v>
      </c>
      <c r="C11" s="61" t="s">
        <v>2</v>
      </c>
      <c r="D11" s="62" t="s">
        <v>3</v>
      </c>
      <c r="E11" s="62" t="s">
        <v>4</v>
      </c>
      <c r="F11" s="62" t="s">
        <v>5</v>
      </c>
      <c r="G11" s="62" t="s">
        <v>6</v>
      </c>
      <c r="H11" s="89" t="s">
        <v>7</v>
      </c>
      <c r="I11" s="102" t="s">
        <v>20</v>
      </c>
    </row>
    <row r="12" spans="1:9" ht="15.75" thickBot="1">
      <c r="A12" s="163" t="s">
        <v>140</v>
      </c>
      <c r="B12" s="163" t="s">
        <v>141</v>
      </c>
      <c r="C12" s="184">
        <v>0</v>
      </c>
      <c r="D12" s="180">
        <v>0</v>
      </c>
      <c r="E12" s="180">
        <v>0</v>
      </c>
      <c r="F12" s="180">
        <v>0</v>
      </c>
      <c r="G12" s="181">
        <v>0</v>
      </c>
      <c r="H12" s="180">
        <f>(2*D12)+F12</f>
        <v>0</v>
      </c>
      <c r="I12" s="186" t="e">
        <f>H12/C12</f>
        <v>#DIV/0!</v>
      </c>
    </row>
    <row r="13" spans="1:8" ht="15">
      <c r="A13" s="13"/>
      <c r="B13" s="13"/>
      <c r="C13" s="14"/>
      <c r="D13" s="14"/>
      <c r="E13" s="14"/>
      <c r="F13" s="14"/>
      <c r="G13" s="15"/>
      <c r="H13" s="14"/>
    </row>
    <row r="14" spans="1:5" ht="12.75" customHeight="1">
      <c r="A14" s="238" t="s">
        <v>13</v>
      </c>
      <c r="B14" s="238"/>
      <c r="C14" s="238"/>
      <c r="D14" s="238"/>
      <c r="E14" s="24"/>
    </row>
    <row r="15" ht="13.5" thickBot="1">
      <c r="E15" s="24"/>
    </row>
    <row r="16" spans="1:9" ht="18" thickBot="1">
      <c r="A16" s="20" t="s">
        <v>1</v>
      </c>
      <c r="B16" s="20" t="s">
        <v>36</v>
      </c>
      <c r="C16" s="21" t="s">
        <v>2</v>
      </c>
      <c r="D16" s="22" t="s">
        <v>3</v>
      </c>
      <c r="E16" s="22" t="s">
        <v>4</v>
      </c>
      <c r="F16" s="22" t="s">
        <v>5</v>
      </c>
      <c r="G16" s="22" t="s">
        <v>6</v>
      </c>
      <c r="H16" s="46" t="s">
        <v>7</v>
      </c>
      <c r="I16" s="47" t="s">
        <v>20</v>
      </c>
    </row>
    <row r="17" spans="1:9" ht="15.75" thickBot="1">
      <c r="A17" s="26" t="s">
        <v>105</v>
      </c>
      <c r="B17" s="26" t="s">
        <v>106</v>
      </c>
      <c r="C17" s="215">
        <v>0</v>
      </c>
      <c r="D17" s="28">
        <v>0</v>
      </c>
      <c r="E17" s="28">
        <v>0</v>
      </c>
      <c r="F17" s="28">
        <v>0</v>
      </c>
      <c r="G17" s="29">
        <v>0</v>
      </c>
      <c r="H17" s="28">
        <f>(2*D17)+F17</f>
        <v>0</v>
      </c>
      <c r="I17" s="105" t="e">
        <f>H17/C17</f>
        <v>#DIV/0!</v>
      </c>
    </row>
    <row r="18" spans="1:8" ht="15">
      <c r="A18" s="13"/>
      <c r="B18" s="13"/>
      <c r="C18" s="14"/>
      <c r="D18" s="14"/>
      <c r="E18" s="14"/>
      <c r="F18" s="14"/>
      <c r="G18" s="15"/>
      <c r="H18" s="14"/>
    </row>
    <row r="19" spans="1:8" ht="15">
      <c r="A19" s="13"/>
      <c r="B19" s="13"/>
      <c r="C19" s="14"/>
      <c r="D19" s="14"/>
      <c r="E19" s="14"/>
      <c r="F19" s="14"/>
      <c r="G19" s="15"/>
      <c r="H19" s="14"/>
    </row>
    <row r="20" spans="1:4" ht="17.25">
      <c r="A20" s="238" t="s">
        <v>37</v>
      </c>
      <c r="B20" s="238"/>
      <c r="C20" s="238"/>
      <c r="D20" s="238"/>
    </row>
    <row r="21" ht="12.75" customHeight="1" thickBot="1"/>
    <row r="22" spans="1:9" ht="18" thickBot="1">
      <c r="A22" s="20" t="s">
        <v>1</v>
      </c>
      <c r="B22" s="20" t="s">
        <v>36</v>
      </c>
      <c r="C22" s="21" t="s">
        <v>2</v>
      </c>
      <c r="D22" s="22" t="s">
        <v>3</v>
      </c>
      <c r="E22" s="22" t="s">
        <v>4</v>
      </c>
      <c r="F22" s="22" t="s">
        <v>5</v>
      </c>
      <c r="G22" s="22" t="s">
        <v>6</v>
      </c>
      <c r="H22" s="46" t="s">
        <v>7</v>
      </c>
      <c r="I22" s="47" t="s">
        <v>20</v>
      </c>
    </row>
    <row r="23" spans="1:9" ht="15">
      <c r="A23" s="73" t="s">
        <v>178</v>
      </c>
      <c r="B23" s="74" t="s">
        <v>141</v>
      </c>
      <c r="C23" s="75">
        <v>0</v>
      </c>
      <c r="D23" s="76">
        <v>0</v>
      </c>
      <c r="E23" s="76">
        <v>0</v>
      </c>
      <c r="F23" s="76">
        <v>0</v>
      </c>
      <c r="G23" s="77">
        <v>0</v>
      </c>
      <c r="H23" s="109">
        <f>(2*D23)+F23</f>
        <v>0</v>
      </c>
      <c r="I23" s="51" t="e">
        <f>H23/C23</f>
        <v>#DIV/0!</v>
      </c>
    </row>
    <row r="24" spans="1:9" ht="15.75" thickBot="1">
      <c r="A24" s="48" t="s">
        <v>177</v>
      </c>
      <c r="B24" s="9" t="s">
        <v>106</v>
      </c>
      <c r="C24" s="10">
        <v>0</v>
      </c>
      <c r="D24" s="11">
        <v>0</v>
      </c>
      <c r="E24" s="11">
        <v>0</v>
      </c>
      <c r="F24" s="11">
        <v>0</v>
      </c>
      <c r="G24" s="12">
        <v>0</v>
      </c>
      <c r="H24" s="106">
        <f>(2*D24)+F24</f>
        <v>0</v>
      </c>
      <c r="I24" s="53" t="e">
        <f>H24/C24</f>
        <v>#DIV/0!</v>
      </c>
    </row>
    <row r="26" ht="15">
      <c r="A26" s="38" t="s">
        <v>55</v>
      </c>
    </row>
    <row r="28" ht="12.75">
      <c r="A28" s="81" t="s">
        <v>172</v>
      </c>
    </row>
  </sheetData>
  <sheetProtection/>
  <mergeCells count="5">
    <mergeCell ref="A20:D20"/>
    <mergeCell ref="A14:D14"/>
    <mergeCell ref="B2:E2"/>
    <mergeCell ref="A4:D4"/>
    <mergeCell ref="A9:D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0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41.57421875" style="16" customWidth="1"/>
    <col min="2" max="2" width="35.28125" style="16" bestFit="1" customWidth="1"/>
    <col min="3" max="3" width="5.57421875" style="16" customWidth="1"/>
    <col min="4" max="4" width="12.140625" style="16" customWidth="1"/>
    <col min="5" max="5" width="11.57421875" style="25" customWidth="1"/>
    <col min="6" max="6" width="10.140625" style="16" customWidth="1"/>
    <col min="7" max="7" width="13.8515625" style="16" bestFit="1" customWidth="1"/>
    <col min="8" max="16384" width="11.421875" style="16" customWidth="1"/>
  </cols>
  <sheetData>
    <row r="2" spans="2:5" ht="21">
      <c r="B2" s="239" t="s">
        <v>77</v>
      </c>
      <c r="C2" s="239"/>
      <c r="D2" s="239"/>
      <c r="E2" s="239"/>
    </row>
    <row r="5" spans="1:4" ht="17.25">
      <c r="A5" s="238" t="s">
        <v>0</v>
      </c>
      <c r="B5" s="238"/>
      <c r="C5" s="238"/>
      <c r="D5" s="238"/>
    </row>
    <row r="6" ht="13.5" thickBot="1"/>
    <row r="7" spans="1:9" ht="18" thickBot="1">
      <c r="A7" s="60" t="s">
        <v>1</v>
      </c>
      <c r="B7" s="60" t="s">
        <v>26</v>
      </c>
      <c r="C7" s="113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46" t="s">
        <v>7</v>
      </c>
      <c r="I7" s="47" t="s">
        <v>20</v>
      </c>
    </row>
    <row r="8" spans="1:9" ht="15">
      <c r="A8" s="49" t="s">
        <v>78</v>
      </c>
      <c r="B8" s="1" t="s">
        <v>72</v>
      </c>
      <c r="C8" s="110">
        <v>14</v>
      </c>
      <c r="D8" s="3">
        <v>9</v>
      </c>
      <c r="E8" s="3">
        <v>5</v>
      </c>
      <c r="F8" s="3">
        <v>0</v>
      </c>
      <c r="G8" s="4">
        <v>391.07142857142856</v>
      </c>
      <c r="H8" s="107">
        <v>18</v>
      </c>
      <c r="I8" s="51">
        <v>1.2857142857142858</v>
      </c>
    </row>
    <row r="9" spans="1:9" ht="15">
      <c r="A9" s="50" t="s">
        <v>79</v>
      </c>
      <c r="B9" s="5" t="s">
        <v>80</v>
      </c>
      <c r="C9" s="112">
        <v>14</v>
      </c>
      <c r="D9" s="7">
        <v>7</v>
      </c>
      <c r="E9" s="7">
        <v>7</v>
      </c>
      <c r="F9" s="7">
        <v>0</v>
      </c>
      <c r="G9" s="8">
        <v>387.5</v>
      </c>
      <c r="H9" s="108">
        <v>14</v>
      </c>
      <c r="I9" s="52">
        <v>1</v>
      </c>
    </row>
    <row r="10" spans="1:9" ht="15.75" thickBot="1">
      <c r="A10" s="48" t="s">
        <v>211</v>
      </c>
      <c r="B10" s="9" t="s">
        <v>71</v>
      </c>
      <c r="C10" s="111">
        <v>14</v>
      </c>
      <c r="D10" s="11">
        <v>3</v>
      </c>
      <c r="E10" s="11">
        <v>11</v>
      </c>
      <c r="F10" s="11">
        <v>0</v>
      </c>
      <c r="G10" s="12">
        <v>317.14285714285717</v>
      </c>
      <c r="H10" s="106">
        <v>6</v>
      </c>
      <c r="I10" s="53">
        <v>0.42857142857142855</v>
      </c>
    </row>
    <row r="11" spans="1:9" ht="15">
      <c r="A11" s="13"/>
      <c r="B11" s="13"/>
      <c r="C11" s="14"/>
      <c r="D11" s="14"/>
      <c r="E11" s="14"/>
      <c r="F11" s="14"/>
      <c r="G11" s="15"/>
      <c r="H11" s="14"/>
      <c r="I11" s="72"/>
    </row>
    <row r="12" spans="1:8" ht="15">
      <c r="A12" s="13"/>
      <c r="B12" s="13"/>
      <c r="C12" s="14"/>
      <c r="D12" s="14"/>
      <c r="E12" s="14"/>
      <c r="F12" s="14"/>
      <c r="G12" s="15"/>
      <c r="H12" s="14"/>
    </row>
    <row r="13" spans="1:4" ht="17.25">
      <c r="A13" s="238" t="s">
        <v>17</v>
      </c>
      <c r="B13" s="238"/>
      <c r="C13" s="238"/>
      <c r="D13" s="238"/>
    </row>
    <row r="14" ht="13.5" thickBot="1"/>
    <row r="15" spans="1:9" ht="18" thickBot="1">
      <c r="A15" s="60" t="s">
        <v>1</v>
      </c>
      <c r="B15" s="60" t="s">
        <v>36</v>
      </c>
      <c r="C15" s="61" t="s">
        <v>2</v>
      </c>
      <c r="D15" s="62" t="s">
        <v>3</v>
      </c>
      <c r="E15" s="62" t="s">
        <v>4</v>
      </c>
      <c r="F15" s="62" t="s">
        <v>5</v>
      </c>
      <c r="G15" s="62" t="s">
        <v>6</v>
      </c>
      <c r="H15" s="100" t="s">
        <v>7</v>
      </c>
      <c r="I15" s="102" t="s">
        <v>20</v>
      </c>
    </row>
    <row r="16" spans="1:9" ht="15">
      <c r="A16" s="49" t="s">
        <v>211</v>
      </c>
      <c r="B16" s="1" t="s">
        <v>71</v>
      </c>
      <c r="C16" s="2">
        <v>15</v>
      </c>
      <c r="D16" s="3">
        <v>13</v>
      </c>
      <c r="E16" s="3">
        <v>2</v>
      </c>
      <c r="F16" s="3">
        <v>0</v>
      </c>
      <c r="G16" s="4">
        <v>490.3333333333333</v>
      </c>
      <c r="H16" s="3">
        <v>26</v>
      </c>
      <c r="I16" s="51">
        <v>1.7333333333333334</v>
      </c>
    </row>
    <row r="17" spans="1:9" ht="15">
      <c r="A17" s="70" t="s">
        <v>82</v>
      </c>
      <c r="B17" s="71" t="s">
        <v>72</v>
      </c>
      <c r="C17" s="78">
        <v>15</v>
      </c>
      <c r="D17" s="79">
        <v>13</v>
      </c>
      <c r="E17" s="79">
        <v>2</v>
      </c>
      <c r="F17" s="79">
        <v>0</v>
      </c>
      <c r="G17" s="64">
        <v>480.3333333333333</v>
      </c>
      <c r="H17" s="79">
        <v>26</v>
      </c>
      <c r="I17" s="69">
        <v>1.7333333333333334</v>
      </c>
    </row>
    <row r="18" spans="1:9" ht="15">
      <c r="A18" s="70" t="s">
        <v>79</v>
      </c>
      <c r="B18" s="71" t="s">
        <v>80</v>
      </c>
      <c r="C18" s="78">
        <v>11</v>
      </c>
      <c r="D18" s="79">
        <v>7</v>
      </c>
      <c r="E18" s="79">
        <v>4</v>
      </c>
      <c r="F18" s="79">
        <v>0</v>
      </c>
      <c r="G18" s="64">
        <v>400.90909090909093</v>
      </c>
      <c r="H18" s="79">
        <v>14</v>
      </c>
      <c r="I18" s="69">
        <v>1.2727272727272727</v>
      </c>
    </row>
    <row r="19" spans="1:9" ht="15">
      <c r="A19" s="70" t="s">
        <v>81</v>
      </c>
      <c r="B19" s="71" t="s">
        <v>72</v>
      </c>
      <c r="C19" s="78">
        <v>15</v>
      </c>
      <c r="D19" s="79">
        <v>7</v>
      </c>
      <c r="E19" s="79">
        <v>8</v>
      </c>
      <c r="F19" s="79">
        <v>0</v>
      </c>
      <c r="G19" s="64">
        <v>327.6666666666667</v>
      </c>
      <c r="H19" s="79">
        <v>14</v>
      </c>
      <c r="I19" s="69">
        <v>0.9333333333333333</v>
      </c>
    </row>
    <row r="20" spans="1:9" ht="15">
      <c r="A20" s="70" t="s">
        <v>217</v>
      </c>
      <c r="B20" s="71" t="s">
        <v>72</v>
      </c>
      <c r="C20" s="78">
        <v>12</v>
      </c>
      <c r="D20" s="79">
        <v>5</v>
      </c>
      <c r="E20" s="79">
        <v>7</v>
      </c>
      <c r="F20" s="79">
        <v>0</v>
      </c>
      <c r="G20" s="64">
        <v>332.5</v>
      </c>
      <c r="H20" s="79">
        <v>10</v>
      </c>
      <c r="I20" s="69">
        <v>0.8333333333333334</v>
      </c>
    </row>
    <row r="21" spans="1:9" ht="15">
      <c r="A21" s="70" t="s">
        <v>214</v>
      </c>
      <c r="B21" s="71" t="s">
        <v>213</v>
      </c>
      <c r="C21" s="78">
        <v>16</v>
      </c>
      <c r="D21" s="79">
        <v>5</v>
      </c>
      <c r="E21" s="79">
        <v>11</v>
      </c>
      <c r="F21" s="79">
        <v>0</v>
      </c>
      <c r="G21" s="64">
        <v>292.5</v>
      </c>
      <c r="H21" s="79">
        <v>10</v>
      </c>
      <c r="I21" s="69">
        <v>0.625</v>
      </c>
    </row>
    <row r="22" spans="1:9" ht="15.75" thickBot="1">
      <c r="A22" s="48" t="s">
        <v>212</v>
      </c>
      <c r="B22" s="9" t="s">
        <v>213</v>
      </c>
      <c r="C22" s="10">
        <v>11</v>
      </c>
      <c r="D22" s="11">
        <v>0</v>
      </c>
      <c r="E22" s="11">
        <v>11</v>
      </c>
      <c r="F22" s="11">
        <v>0</v>
      </c>
      <c r="G22" s="12">
        <v>220</v>
      </c>
      <c r="H22" s="11">
        <v>0</v>
      </c>
      <c r="I22" s="53">
        <v>0</v>
      </c>
    </row>
    <row r="23" spans="1:8" ht="15">
      <c r="A23" s="13"/>
      <c r="B23" s="13"/>
      <c r="C23" s="14"/>
      <c r="D23" s="14"/>
      <c r="E23" s="14"/>
      <c r="F23" s="14"/>
      <c r="G23" s="15"/>
      <c r="H23" s="14"/>
    </row>
    <row r="24" spans="1:4" ht="17.25">
      <c r="A24" s="238" t="s">
        <v>18</v>
      </c>
      <c r="B24" s="238"/>
      <c r="C24" s="238"/>
      <c r="D24" s="238"/>
    </row>
    <row r="25" ht="13.5" thickBot="1"/>
    <row r="26" spans="1:9" ht="18" thickBot="1">
      <c r="A26" s="60" t="s">
        <v>1</v>
      </c>
      <c r="B26" s="60" t="s">
        <v>36</v>
      </c>
      <c r="C26" s="61" t="s">
        <v>2</v>
      </c>
      <c r="D26" s="62" t="s">
        <v>3</v>
      </c>
      <c r="E26" s="62" t="s">
        <v>4</v>
      </c>
      <c r="F26" s="62" t="s">
        <v>5</v>
      </c>
      <c r="G26" s="62" t="s">
        <v>6</v>
      </c>
      <c r="H26" s="100" t="s">
        <v>7</v>
      </c>
      <c r="I26" s="102" t="s">
        <v>20</v>
      </c>
    </row>
    <row r="27" spans="1:9" ht="15">
      <c r="A27" s="49" t="s">
        <v>78</v>
      </c>
      <c r="B27" s="1" t="s">
        <v>72</v>
      </c>
      <c r="C27" s="2">
        <v>15</v>
      </c>
      <c r="D27" s="3">
        <v>14</v>
      </c>
      <c r="E27" s="3">
        <v>1</v>
      </c>
      <c r="F27" s="3">
        <v>0</v>
      </c>
      <c r="G27" s="4">
        <v>601.3333333333334</v>
      </c>
      <c r="H27" s="3">
        <v>28</v>
      </c>
      <c r="I27" s="51">
        <v>1.8666666666666667</v>
      </c>
    </row>
    <row r="28" spans="1:9" ht="15">
      <c r="A28" s="70" t="s">
        <v>215</v>
      </c>
      <c r="B28" s="71" t="s">
        <v>72</v>
      </c>
      <c r="C28" s="78">
        <v>15</v>
      </c>
      <c r="D28" s="79">
        <v>8</v>
      </c>
      <c r="E28" s="79">
        <v>7</v>
      </c>
      <c r="F28" s="79">
        <v>0</v>
      </c>
      <c r="G28" s="64">
        <v>400.6666666666667</v>
      </c>
      <c r="H28" s="79">
        <v>16</v>
      </c>
      <c r="I28" s="69">
        <v>1.0666666666666667</v>
      </c>
    </row>
    <row r="29" spans="1:9" ht="15">
      <c r="A29" s="70" t="s">
        <v>218</v>
      </c>
      <c r="B29" s="71" t="s">
        <v>219</v>
      </c>
      <c r="C29" s="78">
        <v>4</v>
      </c>
      <c r="D29" s="79">
        <v>2</v>
      </c>
      <c r="E29" s="79">
        <v>2</v>
      </c>
      <c r="F29" s="79">
        <v>0</v>
      </c>
      <c r="G29" s="64">
        <v>371.25</v>
      </c>
      <c r="H29" s="79">
        <v>4</v>
      </c>
      <c r="I29" s="69">
        <v>1</v>
      </c>
    </row>
    <row r="30" spans="1:9" ht="15">
      <c r="A30" s="70" t="s">
        <v>211</v>
      </c>
      <c r="B30" s="71" t="s">
        <v>71</v>
      </c>
      <c r="C30" s="78">
        <v>15</v>
      </c>
      <c r="D30" s="79">
        <v>6</v>
      </c>
      <c r="E30" s="79">
        <v>9</v>
      </c>
      <c r="F30" s="79">
        <v>0</v>
      </c>
      <c r="G30" s="64">
        <v>416</v>
      </c>
      <c r="H30" s="79">
        <v>12</v>
      </c>
      <c r="I30" s="69">
        <v>0.8</v>
      </c>
    </row>
    <row r="31" spans="1:9" ht="15">
      <c r="A31" s="70" t="s">
        <v>79</v>
      </c>
      <c r="B31" s="71" t="s">
        <v>80</v>
      </c>
      <c r="C31" s="78">
        <v>16</v>
      </c>
      <c r="D31" s="79">
        <v>6</v>
      </c>
      <c r="E31" s="79">
        <v>10</v>
      </c>
      <c r="F31" s="79">
        <v>0</v>
      </c>
      <c r="G31" s="64">
        <v>391.875</v>
      </c>
      <c r="H31" s="79">
        <v>12</v>
      </c>
      <c r="I31" s="69">
        <v>0.75</v>
      </c>
    </row>
    <row r="32" spans="1:9" ht="15">
      <c r="A32" s="50" t="s">
        <v>212</v>
      </c>
      <c r="B32" s="5" t="s">
        <v>213</v>
      </c>
      <c r="C32" s="6">
        <v>3</v>
      </c>
      <c r="D32" s="7">
        <v>1</v>
      </c>
      <c r="E32" s="7">
        <v>2</v>
      </c>
      <c r="F32" s="7">
        <v>0</v>
      </c>
      <c r="G32" s="8">
        <v>285</v>
      </c>
      <c r="H32" s="7">
        <v>2</v>
      </c>
      <c r="I32" s="52">
        <v>0.6666666666666666</v>
      </c>
    </row>
    <row r="33" spans="1:9" ht="15.75" thickBot="1">
      <c r="A33" s="48" t="s">
        <v>214</v>
      </c>
      <c r="B33" s="9" t="s">
        <v>213</v>
      </c>
      <c r="C33" s="10">
        <v>11</v>
      </c>
      <c r="D33" s="11">
        <v>2</v>
      </c>
      <c r="E33" s="11">
        <v>9</v>
      </c>
      <c r="F33" s="11">
        <v>0</v>
      </c>
      <c r="G33" s="12">
        <v>311.3636363636364</v>
      </c>
      <c r="H33" s="11">
        <v>4</v>
      </c>
      <c r="I33" s="53">
        <v>0.36363636363636365</v>
      </c>
    </row>
    <row r="34" spans="1:7" ht="15">
      <c r="A34" s="13"/>
      <c r="B34" s="14"/>
      <c r="C34" s="14"/>
      <c r="D34" s="14"/>
      <c r="E34" s="14"/>
      <c r="F34" s="15"/>
      <c r="G34" s="14"/>
    </row>
    <row r="35" spans="1:7" ht="15">
      <c r="A35" s="13"/>
      <c r="B35" s="14"/>
      <c r="C35" s="14"/>
      <c r="D35" s="14"/>
      <c r="E35" s="14"/>
      <c r="F35" s="15"/>
      <c r="G35" s="14"/>
    </row>
    <row r="36" spans="1:4" ht="17.25">
      <c r="A36" s="238" t="s">
        <v>8</v>
      </c>
      <c r="B36" s="238"/>
      <c r="C36" s="238"/>
      <c r="D36" s="238"/>
    </row>
    <row r="37" ht="13.5" thickBot="1"/>
    <row r="38" spans="1:9" ht="18" thickBot="1">
      <c r="A38" s="60" t="s">
        <v>1</v>
      </c>
      <c r="B38" s="60" t="s">
        <v>36</v>
      </c>
      <c r="C38" s="61" t="s">
        <v>2</v>
      </c>
      <c r="D38" s="62" t="s">
        <v>3</v>
      </c>
      <c r="E38" s="62" t="s">
        <v>4</v>
      </c>
      <c r="F38" s="62" t="s">
        <v>5</v>
      </c>
      <c r="G38" s="62" t="s">
        <v>6</v>
      </c>
      <c r="H38" s="100" t="s">
        <v>7</v>
      </c>
      <c r="I38" s="102" t="s">
        <v>20</v>
      </c>
    </row>
    <row r="39" spans="1:9" ht="15">
      <c r="A39" s="49" t="s">
        <v>78</v>
      </c>
      <c r="B39" s="1" t="s">
        <v>72</v>
      </c>
      <c r="C39" s="2">
        <v>14</v>
      </c>
      <c r="D39" s="3">
        <v>11</v>
      </c>
      <c r="E39" s="3">
        <v>3</v>
      </c>
      <c r="F39" s="3">
        <v>0</v>
      </c>
      <c r="G39" s="4">
        <v>460.7142857142857</v>
      </c>
      <c r="H39" s="3">
        <v>22</v>
      </c>
      <c r="I39" s="51">
        <v>1.5714285714285714</v>
      </c>
    </row>
    <row r="40" spans="1:9" ht="15.75" thickBot="1">
      <c r="A40" s="48" t="s">
        <v>211</v>
      </c>
      <c r="B40" s="9" t="s">
        <v>71</v>
      </c>
      <c r="C40" s="10">
        <v>15</v>
      </c>
      <c r="D40" s="11">
        <v>2</v>
      </c>
      <c r="E40" s="11">
        <v>13</v>
      </c>
      <c r="F40" s="11">
        <v>0</v>
      </c>
      <c r="G40" s="12">
        <v>310.6666666666667</v>
      </c>
      <c r="H40" s="11">
        <v>4</v>
      </c>
      <c r="I40" s="53">
        <v>0.26666666666666666</v>
      </c>
    </row>
    <row r="41" spans="1:8" ht="15">
      <c r="A41" s="13"/>
      <c r="B41" s="13"/>
      <c r="C41" s="14"/>
      <c r="D41" s="14"/>
      <c r="E41" s="14"/>
      <c r="F41" s="14"/>
      <c r="G41" s="15"/>
      <c r="H41" s="14"/>
    </row>
    <row r="42" spans="1:4" ht="17.25">
      <c r="A42" s="238" t="s">
        <v>9</v>
      </c>
      <c r="B42" s="238"/>
      <c r="C42" s="238"/>
      <c r="D42" s="238"/>
    </row>
    <row r="43" ht="13.5" thickBot="1"/>
    <row r="44" spans="1:9" ht="18" thickBot="1">
      <c r="A44" s="60" t="s">
        <v>1</v>
      </c>
      <c r="B44" s="60" t="s">
        <v>36</v>
      </c>
      <c r="C44" s="61" t="s">
        <v>2</v>
      </c>
      <c r="D44" s="62" t="s">
        <v>3</v>
      </c>
      <c r="E44" s="62" t="s">
        <v>4</v>
      </c>
      <c r="F44" s="62" t="s">
        <v>5</v>
      </c>
      <c r="G44" s="62" t="s">
        <v>6</v>
      </c>
      <c r="H44" s="100" t="s">
        <v>7</v>
      </c>
      <c r="I44" s="102" t="s">
        <v>20</v>
      </c>
    </row>
    <row r="45" spans="1:9" ht="15">
      <c r="A45" s="189" t="s">
        <v>211</v>
      </c>
      <c r="B45" s="189" t="s">
        <v>71</v>
      </c>
      <c r="C45" s="210">
        <v>14</v>
      </c>
      <c r="D45" s="188">
        <v>11</v>
      </c>
      <c r="E45" s="188">
        <v>3</v>
      </c>
      <c r="F45" s="188">
        <v>0</v>
      </c>
      <c r="G45" s="190">
        <v>484.64285714285717</v>
      </c>
      <c r="H45" s="234">
        <v>22</v>
      </c>
      <c r="I45" s="236">
        <v>1.5714285714285714</v>
      </c>
    </row>
    <row r="46" spans="1:9" ht="15">
      <c r="A46" s="198" t="s">
        <v>79</v>
      </c>
      <c r="B46" s="198" t="s">
        <v>80</v>
      </c>
      <c r="C46" s="211">
        <v>15</v>
      </c>
      <c r="D46" s="200">
        <v>8</v>
      </c>
      <c r="E46" s="200">
        <v>7</v>
      </c>
      <c r="F46" s="200">
        <v>0</v>
      </c>
      <c r="G46" s="201">
        <v>413.3333333333333</v>
      </c>
      <c r="H46" s="235">
        <v>16</v>
      </c>
      <c r="I46" s="237">
        <v>1.0666666666666667</v>
      </c>
    </row>
    <row r="47" spans="1:9" ht="15.75" thickBot="1">
      <c r="A47" s="9" t="s">
        <v>216</v>
      </c>
      <c r="B47" s="9" t="s">
        <v>213</v>
      </c>
      <c r="C47" s="111">
        <v>10</v>
      </c>
      <c r="D47" s="11">
        <v>2</v>
      </c>
      <c r="E47" s="11">
        <v>8</v>
      </c>
      <c r="F47" s="11">
        <v>0</v>
      </c>
      <c r="G47" s="12">
        <v>265</v>
      </c>
      <c r="H47" s="11">
        <v>4</v>
      </c>
      <c r="I47" s="53">
        <v>0.4</v>
      </c>
    </row>
    <row r="48" spans="1:8" ht="15">
      <c r="A48" s="17"/>
      <c r="B48" s="17"/>
      <c r="C48" s="18"/>
      <c r="D48" s="18"/>
      <c r="E48" s="18"/>
      <c r="F48" s="18"/>
      <c r="G48" s="15"/>
      <c r="H48" s="14"/>
    </row>
    <row r="50" ht="12.75">
      <c r="A50" s="81" t="s">
        <v>220</v>
      </c>
    </row>
  </sheetData>
  <sheetProtection/>
  <mergeCells count="6">
    <mergeCell ref="B2:E2"/>
    <mergeCell ref="A36:D36"/>
    <mergeCell ref="A24:D24"/>
    <mergeCell ref="A5:D5"/>
    <mergeCell ref="A13:D13"/>
    <mergeCell ref="A42:D4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4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6.140625" style="16" customWidth="1"/>
    <col min="2" max="2" width="30.00390625" style="16" customWidth="1"/>
    <col min="3" max="3" width="5.57421875" style="16" customWidth="1"/>
    <col min="4" max="4" width="12.140625" style="16" customWidth="1"/>
    <col min="5" max="5" width="11.57421875" style="25" customWidth="1"/>
    <col min="6" max="6" width="10.140625" style="16" customWidth="1"/>
    <col min="7" max="7" width="13.8515625" style="16" bestFit="1" customWidth="1"/>
    <col min="8" max="16384" width="11.421875" style="16" customWidth="1"/>
  </cols>
  <sheetData>
    <row r="2" spans="2:5" ht="21">
      <c r="B2" s="239" t="s">
        <v>90</v>
      </c>
      <c r="C2" s="239"/>
      <c r="D2" s="239"/>
      <c r="E2" s="239"/>
    </row>
    <row r="5" spans="1:9" ht="17.25">
      <c r="A5" s="238" t="s">
        <v>0</v>
      </c>
      <c r="B5" s="238"/>
      <c r="C5" s="238"/>
      <c r="D5" s="238"/>
      <c r="I5" s="25"/>
    </row>
    <row r="6" ht="13.5" thickBot="1">
      <c r="I6" s="25"/>
    </row>
    <row r="7" spans="1:9" ht="18" thickBot="1">
      <c r="A7" s="20" t="s">
        <v>1</v>
      </c>
      <c r="B7" s="20" t="s">
        <v>26</v>
      </c>
      <c r="C7" s="21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46" t="s">
        <v>7</v>
      </c>
      <c r="I7" s="23" t="s">
        <v>20</v>
      </c>
    </row>
    <row r="8" spans="1:9" ht="15.75" thickBot="1">
      <c r="A8" s="162" t="s">
        <v>91</v>
      </c>
      <c r="B8" s="163" t="s">
        <v>92</v>
      </c>
      <c r="C8" s="179">
        <v>2</v>
      </c>
      <c r="D8" s="180">
        <v>0</v>
      </c>
      <c r="E8" s="180">
        <v>2</v>
      </c>
      <c r="F8" s="180">
        <v>0</v>
      </c>
      <c r="G8" s="181">
        <f>'[1]N Charlevoix'!$W$3</f>
        <v>230</v>
      </c>
      <c r="H8" s="180">
        <f>(2*D8)+F8</f>
        <v>0</v>
      </c>
      <c r="I8" s="182">
        <f>H8/C8</f>
        <v>0</v>
      </c>
    </row>
    <row r="10" spans="1:9" ht="17.25">
      <c r="A10" s="238" t="s">
        <v>17</v>
      </c>
      <c r="B10" s="238"/>
      <c r="C10" s="238"/>
      <c r="D10" s="238"/>
      <c r="I10" s="80"/>
    </row>
    <row r="11" ht="13.5" thickBot="1">
      <c r="I11" s="80"/>
    </row>
    <row r="12" spans="1:9" ht="18" thickBot="1">
      <c r="A12" s="20" t="s">
        <v>1</v>
      </c>
      <c r="B12" s="20" t="s">
        <v>26</v>
      </c>
      <c r="C12" s="21" t="s">
        <v>2</v>
      </c>
      <c r="D12" s="22" t="s">
        <v>3</v>
      </c>
      <c r="E12" s="22" t="s">
        <v>4</v>
      </c>
      <c r="F12" s="22" t="s">
        <v>5</v>
      </c>
      <c r="G12" s="22" t="s">
        <v>6</v>
      </c>
      <c r="H12" s="46" t="s">
        <v>7</v>
      </c>
      <c r="I12" s="23" t="s">
        <v>20</v>
      </c>
    </row>
    <row r="13" spans="1:9" ht="15.75" thickBot="1">
      <c r="A13" s="162" t="s">
        <v>95</v>
      </c>
      <c r="B13" s="163" t="s">
        <v>96</v>
      </c>
      <c r="C13" s="179">
        <v>5</v>
      </c>
      <c r="D13" s="180">
        <v>3</v>
      </c>
      <c r="E13" s="180">
        <v>2</v>
      </c>
      <c r="F13" s="180">
        <v>0</v>
      </c>
      <c r="G13" s="181">
        <f>'[1]N Charlevoix'!$W$7</f>
        <v>244</v>
      </c>
      <c r="H13" s="180">
        <f>(2*D13)+F13</f>
        <v>6</v>
      </c>
      <c r="I13" s="182">
        <f>H13/C13</f>
        <v>1.2</v>
      </c>
    </row>
    <row r="14" spans="1:9" ht="15">
      <c r="A14" s="13"/>
      <c r="B14" s="13"/>
      <c r="C14" s="14"/>
      <c r="D14" s="14"/>
      <c r="E14" s="14"/>
      <c r="F14" s="14"/>
      <c r="G14" s="15"/>
      <c r="H14" s="14"/>
      <c r="I14" s="72"/>
    </row>
    <row r="15" spans="1:9" ht="17.25">
      <c r="A15" s="238" t="s">
        <v>15</v>
      </c>
      <c r="B15" s="238"/>
      <c r="C15" s="238"/>
      <c r="D15" s="238"/>
      <c r="E15" s="24"/>
      <c r="F15"/>
      <c r="G15"/>
      <c r="H15"/>
      <c r="I15"/>
    </row>
    <row r="16" spans="1:9" ht="13.5" thickBot="1">
      <c r="A16"/>
      <c r="B16"/>
      <c r="C16"/>
      <c r="D16"/>
      <c r="E16" s="24"/>
      <c r="F16"/>
      <c r="G16"/>
      <c r="H16"/>
      <c r="I16"/>
    </row>
    <row r="17" spans="1:9" ht="18" thickBot="1">
      <c r="A17" s="60" t="s">
        <v>1</v>
      </c>
      <c r="B17" s="60" t="s">
        <v>26</v>
      </c>
      <c r="C17" s="61" t="s">
        <v>2</v>
      </c>
      <c r="D17" s="62" t="s">
        <v>3</v>
      </c>
      <c r="E17" s="62" t="s">
        <v>4</v>
      </c>
      <c r="F17" s="62" t="s">
        <v>5</v>
      </c>
      <c r="G17" s="62" t="s">
        <v>6</v>
      </c>
      <c r="H17" s="89" t="s">
        <v>7</v>
      </c>
      <c r="I17" s="47" t="s">
        <v>20</v>
      </c>
    </row>
    <row r="18" spans="1:9" ht="15">
      <c r="A18" s="49" t="s">
        <v>93</v>
      </c>
      <c r="B18" s="1" t="s">
        <v>94</v>
      </c>
      <c r="C18" s="110">
        <v>4</v>
      </c>
      <c r="D18" s="3">
        <v>2</v>
      </c>
      <c r="E18" s="3">
        <v>2</v>
      </c>
      <c r="F18" s="3">
        <v>0</v>
      </c>
      <c r="G18" s="4">
        <f>'[1]N Charlevoix'!$W$11</f>
        <v>302.5</v>
      </c>
      <c r="H18" s="107">
        <f>(2*D18)+F18</f>
        <v>4</v>
      </c>
      <c r="I18" s="51">
        <f>H18/C18</f>
        <v>1</v>
      </c>
    </row>
    <row r="19" spans="1:9" ht="15.75" thickBot="1">
      <c r="A19" s="65" t="s">
        <v>91</v>
      </c>
      <c r="B19" s="66" t="s">
        <v>92</v>
      </c>
      <c r="C19" s="115">
        <v>4</v>
      </c>
      <c r="D19" s="59">
        <v>1</v>
      </c>
      <c r="E19" s="59">
        <v>3</v>
      </c>
      <c r="F19" s="59">
        <v>0</v>
      </c>
      <c r="G19" s="12">
        <f>'[1]N Charlevoix'!$W$12</f>
        <v>152.5</v>
      </c>
      <c r="H19" s="106">
        <f>(2*D19)+F19</f>
        <v>2</v>
      </c>
      <c r="I19" s="53">
        <f>H19/C19</f>
        <v>0.5</v>
      </c>
    </row>
    <row r="20" spans="1:9" ht="15">
      <c r="A20" s="13"/>
      <c r="B20" s="13"/>
      <c r="C20" s="14"/>
      <c r="D20" s="14"/>
      <c r="E20" s="14"/>
      <c r="F20" s="14"/>
      <c r="G20" s="15"/>
      <c r="H20" s="14"/>
      <c r="I20"/>
    </row>
    <row r="21" spans="1:4" ht="17.25">
      <c r="A21" s="238" t="s">
        <v>8</v>
      </c>
      <c r="B21" s="238"/>
      <c r="C21" s="238"/>
      <c r="D21" s="238"/>
    </row>
    <row r="22" ht="13.5" thickBot="1"/>
    <row r="23" spans="1:9" ht="18" thickBot="1">
      <c r="A23" s="20" t="s">
        <v>1</v>
      </c>
      <c r="B23" s="20" t="s">
        <v>26</v>
      </c>
      <c r="C23" s="21" t="s">
        <v>2</v>
      </c>
      <c r="D23" s="22" t="s">
        <v>3</v>
      </c>
      <c r="E23" s="22" t="s">
        <v>4</v>
      </c>
      <c r="F23" s="22" t="s">
        <v>5</v>
      </c>
      <c r="G23" s="22" t="s">
        <v>6</v>
      </c>
      <c r="H23" s="46" t="s">
        <v>7</v>
      </c>
      <c r="I23" s="47" t="s">
        <v>20</v>
      </c>
    </row>
    <row r="24" spans="1:9" ht="15.75" thickBot="1">
      <c r="A24" s="162" t="s">
        <v>93</v>
      </c>
      <c r="B24" s="163" t="s">
        <v>94</v>
      </c>
      <c r="C24" s="184">
        <v>1</v>
      </c>
      <c r="D24" s="180">
        <v>0</v>
      </c>
      <c r="E24" s="180">
        <v>1</v>
      </c>
      <c r="F24" s="180">
        <v>0</v>
      </c>
      <c r="G24" s="181">
        <f>'[1]N Charlevoix'!$W$16</f>
        <v>160</v>
      </c>
      <c r="H24" s="185">
        <f>(2*D24)+F24</f>
        <v>0</v>
      </c>
      <c r="I24" s="186">
        <f>H24/C24</f>
        <v>0</v>
      </c>
    </row>
    <row r="25" spans="1:7" ht="15">
      <c r="A25" s="13"/>
      <c r="B25" s="14"/>
      <c r="C25" s="14"/>
      <c r="D25" s="14"/>
      <c r="E25" s="14"/>
      <c r="F25" s="15"/>
      <c r="G25" s="14"/>
    </row>
    <row r="26" spans="1:4" ht="17.25">
      <c r="A26" s="238" t="s">
        <v>9</v>
      </c>
      <c r="B26" s="238"/>
      <c r="C26" s="238"/>
      <c r="D26" s="238"/>
    </row>
    <row r="27" ht="13.5" thickBot="1"/>
    <row r="28" spans="1:9" ht="18" thickBot="1">
      <c r="A28" s="20" t="s">
        <v>1</v>
      </c>
      <c r="B28" s="20" t="s">
        <v>26</v>
      </c>
      <c r="C28" s="113" t="s">
        <v>2</v>
      </c>
      <c r="D28" s="22" t="s">
        <v>3</v>
      </c>
      <c r="E28" s="22" t="s">
        <v>4</v>
      </c>
      <c r="F28" s="22" t="s">
        <v>5</v>
      </c>
      <c r="G28" s="22" t="s">
        <v>6</v>
      </c>
      <c r="H28" s="46" t="s">
        <v>7</v>
      </c>
      <c r="I28" s="47" t="s">
        <v>20</v>
      </c>
    </row>
    <row r="29" spans="1:9" ht="15.75" thickBot="1">
      <c r="A29" s="48" t="s">
        <v>91</v>
      </c>
      <c r="B29" s="9" t="s">
        <v>92</v>
      </c>
      <c r="C29" s="111">
        <v>4</v>
      </c>
      <c r="D29" s="11">
        <v>4</v>
      </c>
      <c r="E29" s="11">
        <v>0</v>
      </c>
      <c r="F29" s="11">
        <v>0</v>
      </c>
      <c r="G29" s="12">
        <f>'[1]N Charlevoix'!$W$20</f>
        <v>502.5</v>
      </c>
      <c r="H29" s="106">
        <f>(2*D29)+F29</f>
        <v>8</v>
      </c>
      <c r="I29" s="53">
        <f>H29/C29</f>
        <v>2</v>
      </c>
    </row>
    <row r="30" spans="1:8" ht="15">
      <c r="A30" s="17"/>
      <c r="B30" s="17"/>
      <c r="C30" s="18"/>
      <c r="D30" s="18"/>
      <c r="E30" s="18"/>
      <c r="F30" s="18"/>
      <c r="G30" s="15"/>
      <c r="H30" s="14"/>
    </row>
    <row r="31" spans="1:7" ht="15">
      <c r="A31" s="17"/>
      <c r="B31" s="18"/>
      <c r="C31" s="18"/>
      <c r="D31" s="18"/>
      <c r="E31" s="18"/>
      <c r="F31" s="19"/>
      <c r="G31" s="18"/>
    </row>
    <row r="32" spans="1:4" ht="17.25">
      <c r="A32" s="238" t="s">
        <v>10</v>
      </c>
      <c r="B32" s="238"/>
      <c r="C32" s="238"/>
      <c r="D32" s="238"/>
    </row>
    <row r="33" ht="13.5" thickBot="1"/>
    <row r="34" spans="1:9" ht="18" thickBot="1">
      <c r="A34" s="20" t="s">
        <v>1</v>
      </c>
      <c r="B34" s="20" t="s">
        <v>26</v>
      </c>
      <c r="C34" s="61" t="s">
        <v>2</v>
      </c>
      <c r="D34" s="62" t="s">
        <v>3</v>
      </c>
      <c r="E34" s="62" t="s">
        <v>4</v>
      </c>
      <c r="F34" s="62" t="s">
        <v>5</v>
      </c>
      <c r="G34" s="62" t="s">
        <v>6</v>
      </c>
      <c r="H34" s="89" t="s">
        <v>7</v>
      </c>
      <c r="I34" s="47" t="s">
        <v>20</v>
      </c>
    </row>
    <row r="35" spans="1:9" ht="15">
      <c r="A35" s="1" t="s">
        <v>102</v>
      </c>
      <c r="B35" s="174" t="s">
        <v>92</v>
      </c>
      <c r="C35" s="110">
        <v>4</v>
      </c>
      <c r="D35" s="3">
        <v>4</v>
      </c>
      <c r="E35" s="3">
        <v>0</v>
      </c>
      <c r="F35" s="3">
        <v>0</v>
      </c>
      <c r="G35" s="4">
        <f>'[1]N Charlevoix'!$W$20</f>
        <v>502.5</v>
      </c>
      <c r="H35" s="107">
        <f aca="true" t="shared" si="0" ref="H35:H40">(2*D35)+F35</f>
        <v>8</v>
      </c>
      <c r="I35" s="51">
        <f aca="true" t="shared" si="1" ref="I35:I40">H35/C35</f>
        <v>2</v>
      </c>
    </row>
    <row r="36" spans="1:9" ht="15">
      <c r="A36" s="5" t="s">
        <v>98</v>
      </c>
      <c r="B36" s="175" t="s">
        <v>96</v>
      </c>
      <c r="C36" s="112">
        <v>5</v>
      </c>
      <c r="D36" s="7">
        <v>3</v>
      </c>
      <c r="E36" s="7">
        <v>2</v>
      </c>
      <c r="F36" s="7">
        <v>0</v>
      </c>
      <c r="G36" s="8">
        <f>'[1]N Charlevoix'!$W$7</f>
        <v>244</v>
      </c>
      <c r="H36" s="7">
        <f t="shared" si="0"/>
        <v>6</v>
      </c>
      <c r="I36" s="69">
        <f t="shared" si="1"/>
        <v>1.2</v>
      </c>
    </row>
    <row r="37" spans="1:9" ht="15">
      <c r="A37" s="5" t="s">
        <v>99</v>
      </c>
      <c r="B37" s="175" t="s">
        <v>94</v>
      </c>
      <c r="C37" s="112">
        <v>4</v>
      </c>
      <c r="D37" s="7">
        <v>2</v>
      </c>
      <c r="E37" s="7">
        <v>2</v>
      </c>
      <c r="F37" s="7">
        <v>0</v>
      </c>
      <c r="G37" s="8">
        <f>'[1]N Charlevoix'!$W$11</f>
        <v>302.5</v>
      </c>
      <c r="H37" s="7">
        <f t="shared" si="0"/>
        <v>4</v>
      </c>
      <c r="I37" s="69">
        <f t="shared" si="1"/>
        <v>1</v>
      </c>
    </row>
    <row r="38" spans="1:9" ht="15">
      <c r="A38" s="5" t="s">
        <v>100</v>
      </c>
      <c r="B38" s="175" t="s">
        <v>92</v>
      </c>
      <c r="C38" s="112">
        <v>4</v>
      </c>
      <c r="D38" s="7">
        <v>1</v>
      </c>
      <c r="E38" s="7">
        <v>3</v>
      </c>
      <c r="F38" s="7">
        <v>0</v>
      </c>
      <c r="G38" s="8">
        <f>'[1]N Charlevoix'!$W$12</f>
        <v>152.5</v>
      </c>
      <c r="H38" s="7">
        <f t="shared" si="0"/>
        <v>2</v>
      </c>
      <c r="I38" s="69">
        <f t="shared" si="1"/>
        <v>0.5</v>
      </c>
    </row>
    <row r="39" spans="1:9" ht="15">
      <c r="A39" s="5" t="s">
        <v>97</v>
      </c>
      <c r="B39" s="175" t="s">
        <v>92</v>
      </c>
      <c r="C39" s="112">
        <v>2</v>
      </c>
      <c r="D39" s="7">
        <v>0</v>
      </c>
      <c r="E39" s="7">
        <v>2</v>
      </c>
      <c r="F39" s="7">
        <v>0</v>
      </c>
      <c r="G39" s="8">
        <f>'[1]N Charlevoix'!$W$3</f>
        <v>230</v>
      </c>
      <c r="H39" s="7">
        <f t="shared" si="0"/>
        <v>0</v>
      </c>
      <c r="I39" s="69">
        <f t="shared" si="1"/>
        <v>0</v>
      </c>
    </row>
    <row r="40" spans="1:9" ht="15.75" thickBot="1">
      <c r="A40" s="9" t="s">
        <v>101</v>
      </c>
      <c r="B40" s="176" t="s">
        <v>94</v>
      </c>
      <c r="C40" s="111">
        <v>1</v>
      </c>
      <c r="D40" s="11">
        <v>0</v>
      </c>
      <c r="E40" s="11">
        <v>1</v>
      </c>
      <c r="F40" s="11">
        <v>0</v>
      </c>
      <c r="G40" s="12">
        <f>'[1]N Charlevoix'!$W$16</f>
        <v>160</v>
      </c>
      <c r="H40" s="106">
        <f t="shared" si="0"/>
        <v>0</v>
      </c>
      <c r="I40" s="53">
        <f t="shared" si="1"/>
        <v>0</v>
      </c>
    </row>
    <row r="42" ht="15">
      <c r="A42" s="38" t="s">
        <v>56</v>
      </c>
    </row>
    <row r="43" ht="15">
      <c r="A43" s="38"/>
    </row>
    <row r="44" ht="12.75">
      <c r="A44" t="s">
        <v>107</v>
      </c>
    </row>
  </sheetData>
  <sheetProtection/>
  <mergeCells count="7">
    <mergeCell ref="B2:E2"/>
    <mergeCell ref="A26:D26"/>
    <mergeCell ref="A32:D32"/>
    <mergeCell ref="A21:D21"/>
    <mergeCell ref="A5:D5"/>
    <mergeCell ref="A10:D10"/>
    <mergeCell ref="A15:D1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6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4.57421875" style="0" bestFit="1" customWidth="1"/>
    <col min="2" max="2" width="23.8515625" style="0" customWidth="1"/>
    <col min="3" max="3" width="5.7109375" style="0" customWidth="1"/>
    <col min="4" max="4" width="12.421875" style="0" customWidth="1"/>
    <col min="5" max="5" width="11.421875" style="24" customWidth="1"/>
    <col min="6" max="6" width="9.140625" style="24" customWidth="1"/>
    <col min="7" max="7" width="13.28125" style="24" customWidth="1"/>
  </cols>
  <sheetData>
    <row r="2" spans="1:8" ht="21">
      <c r="A2" s="239" t="s">
        <v>60</v>
      </c>
      <c r="B2" s="239"/>
      <c r="C2" s="239"/>
      <c r="D2" s="239"/>
      <c r="E2" s="239"/>
      <c r="F2" s="239"/>
      <c r="G2" s="239"/>
      <c r="H2" s="239"/>
    </row>
    <row r="5" spans="1:8" ht="17.25">
      <c r="A5" s="238" t="s">
        <v>59</v>
      </c>
      <c r="B5" s="238"/>
      <c r="C5" s="238"/>
      <c r="D5" s="238"/>
      <c r="F5"/>
      <c r="G5"/>
      <c r="H5" s="30"/>
    </row>
    <row r="6" spans="6:7" ht="13.5" thickBot="1">
      <c r="F6"/>
      <c r="G6"/>
    </row>
    <row r="7" spans="1:9" ht="18" thickBot="1">
      <c r="A7" s="60" t="s">
        <v>1</v>
      </c>
      <c r="B7" s="60" t="s">
        <v>26</v>
      </c>
      <c r="C7" s="61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63" t="s">
        <v>7</v>
      </c>
      <c r="I7" s="63" t="s">
        <v>20</v>
      </c>
    </row>
    <row r="8" spans="1:9" ht="15">
      <c r="A8" s="49" t="s">
        <v>142</v>
      </c>
      <c r="B8" s="1" t="s">
        <v>43</v>
      </c>
      <c r="C8" s="2">
        <v>12</v>
      </c>
      <c r="D8" s="3">
        <v>11</v>
      </c>
      <c r="E8" s="3">
        <v>1</v>
      </c>
      <c r="F8" s="3">
        <v>0</v>
      </c>
      <c r="G8" s="4">
        <f>'[3]Primaire Baie-Comeau'!$U$7</f>
        <v>319.1666666666667</v>
      </c>
      <c r="H8" s="3">
        <f>(2*D8)+F8</f>
        <v>22</v>
      </c>
      <c r="I8" s="40">
        <f>H8/C8</f>
        <v>1.8333333333333333</v>
      </c>
    </row>
    <row r="9" spans="1:9" ht="15">
      <c r="A9" s="70" t="s">
        <v>84</v>
      </c>
      <c r="B9" s="71" t="s">
        <v>43</v>
      </c>
      <c r="C9" s="78">
        <v>12</v>
      </c>
      <c r="D9" s="79">
        <v>9</v>
      </c>
      <c r="E9" s="79">
        <v>3</v>
      </c>
      <c r="F9" s="79">
        <v>0</v>
      </c>
      <c r="G9" s="64">
        <f>'[3]Primaire Baie-Comeau'!$U$3</f>
        <v>246.66666666666666</v>
      </c>
      <c r="H9" s="79">
        <f>(2*D9)+F9</f>
        <v>18</v>
      </c>
      <c r="I9" s="167">
        <f>H9/C9</f>
        <v>1.5</v>
      </c>
    </row>
    <row r="10" spans="1:9" ht="15">
      <c r="A10" s="50" t="s">
        <v>83</v>
      </c>
      <c r="B10" s="5" t="s">
        <v>43</v>
      </c>
      <c r="C10" s="6">
        <v>12</v>
      </c>
      <c r="D10" s="7">
        <v>7</v>
      </c>
      <c r="E10" s="7">
        <v>5</v>
      </c>
      <c r="F10" s="7">
        <v>0</v>
      </c>
      <c r="G10" s="8">
        <f>'[3]Primaire Baie-Comeau'!$U$4</f>
        <v>213.63636363636363</v>
      </c>
      <c r="H10" s="7">
        <f>(2*D10)+F10</f>
        <v>14</v>
      </c>
      <c r="I10" s="41">
        <f>H10/C10</f>
        <v>1.1666666666666667</v>
      </c>
    </row>
    <row r="11" spans="1:9" ht="15">
      <c r="A11" s="50" t="s">
        <v>143</v>
      </c>
      <c r="B11" s="5" t="s">
        <v>43</v>
      </c>
      <c r="C11" s="6">
        <v>12</v>
      </c>
      <c r="D11" s="7">
        <v>3</v>
      </c>
      <c r="E11" s="7">
        <v>9</v>
      </c>
      <c r="F11" s="7">
        <v>0</v>
      </c>
      <c r="G11" s="8">
        <f>'[3]Primaire Baie-Comeau'!$U$5</f>
        <v>122.72727272727273</v>
      </c>
      <c r="H11" s="7">
        <f>(2*D11)+F11</f>
        <v>6</v>
      </c>
      <c r="I11" s="41">
        <f>H11/C11</f>
        <v>0.5</v>
      </c>
    </row>
    <row r="12" spans="1:9" ht="15.75" thickBot="1">
      <c r="A12" s="48" t="s">
        <v>70</v>
      </c>
      <c r="B12" s="9" t="s">
        <v>43</v>
      </c>
      <c r="C12" s="10">
        <v>12</v>
      </c>
      <c r="D12" s="11">
        <v>0</v>
      </c>
      <c r="E12" s="11">
        <v>12</v>
      </c>
      <c r="F12" s="11">
        <v>0</v>
      </c>
      <c r="G12" s="12">
        <f>'[3]Primaire Baie-Comeau'!$U$6</f>
        <v>69</v>
      </c>
      <c r="H12" s="11">
        <f>(2*D12)+F12</f>
        <v>0</v>
      </c>
      <c r="I12" s="42">
        <f>H12/C12</f>
        <v>0</v>
      </c>
    </row>
    <row r="13" spans="6:7" ht="12.75">
      <c r="F13"/>
      <c r="G13"/>
    </row>
    <row r="14" ht="12.75">
      <c r="A14" s="81" t="s">
        <v>167</v>
      </c>
    </row>
    <row r="16" ht="15">
      <c r="A16" s="86"/>
    </row>
  </sheetData>
  <sheetProtection/>
  <mergeCells count="2">
    <mergeCell ref="A5:D5"/>
    <mergeCell ref="A2:H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1.140625" style="16" customWidth="1"/>
    <col min="2" max="2" width="28.00390625" style="16" bestFit="1" customWidth="1"/>
    <col min="3" max="3" width="6.7109375" style="16" customWidth="1"/>
    <col min="4" max="4" width="12.140625" style="16" customWidth="1"/>
    <col min="5" max="5" width="11.421875" style="25" customWidth="1"/>
    <col min="6" max="6" width="9.8515625" style="16" customWidth="1"/>
    <col min="7" max="7" width="13.8515625" style="16" customWidth="1"/>
    <col min="8" max="16384" width="11.421875" style="16" customWidth="1"/>
  </cols>
  <sheetData>
    <row r="1" spans="1:7" ht="12.75">
      <c r="A1"/>
      <c r="B1"/>
      <c r="C1"/>
      <c r="D1"/>
      <c r="E1" s="24"/>
      <c r="F1"/>
      <c r="G1"/>
    </row>
    <row r="2" spans="1:8" ht="21">
      <c r="A2" s="239" t="s">
        <v>173</v>
      </c>
      <c r="B2" s="239"/>
      <c r="C2" s="239"/>
      <c r="D2" s="239"/>
      <c r="E2" s="239"/>
      <c r="F2" s="239"/>
      <c r="G2" s="239"/>
      <c r="H2" s="37"/>
    </row>
    <row r="3" spans="1:7" ht="12.75">
      <c r="A3"/>
      <c r="B3"/>
      <c r="C3"/>
      <c r="D3"/>
      <c r="E3" s="24"/>
      <c r="F3"/>
      <c r="G3"/>
    </row>
    <row r="4" spans="1:7" ht="12.75">
      <c r="A4"/>
      <c r="B4"/>
      <c r="C4"/>
      <c r="D4"/>
      <c r="E4" s="24"/>
      <c r="F4"/>
      <c r="G4"/>
    </row>
    <row r="5" spans="1:4" ht="17.25">
      <c r="A5" s="238" t="s">
        <v>8</v>
      </c>
      <c r="B5" s="238"/>
      <c r="C5" s="238"/>
      <c r="D5" s="238"/>
    </row>
    <row r="6" ht="13.5" thickBot="1"/>
    <row r="7" spans="1:9" ht="18" thickBot="1">
      <c r="A7" s="60" t="s">
        <v>1</v>
      </c>
      <c r="B7" s="60" t="s">
        <v>26</v>
      </c>
      <c r="C7" s="113" t="s">
        <v>2</v>
      </c>
      <c r="D7" s="22" t="s">
        <v>3</v>
      </c>
      <c r="E7" s="22" t="s">
        <v>4</v>
      </c>
      <c r="F7" s="22" t="s">
        <v>5</v>
      </c>
      <c r="G7" s="22" t="s">
        <v>6</v>
      </c>
      <c r="H7" s="46" t="s">
        <v>7</v>
      </c>
      <c r="I7" s="23" t="s">
        <v>20</v>
      </c>
    </row>
    <row r="8" spans="1:9" ht="15">
      <c r="A8" s="49" t="s">
        <v>24</v>
      </c>
      <c r="B8" s="1" t="s">
        <v>27</v>
      </c>
      <c r="C8" s="110">
        <v>20</v>
      </c>
      <c r="D8" s="3">
        <v>19</v>
      </c>
      <c r="E8" s="3">
        <v>1</v>
      </c>
      <c r="F8" s="3">
        <v>0</v>
      </c>
      <c r="G8" s="4">
        <v>496.75</v>
      </c>
      <c r="H8" s="107">
        <v>38</v>
      </c>
      <c r="I8" s="40">
        <v>1.9</v>
      </c>
    </row>
    <row r="9" spans="1:9" ht="15">
      <c r="A9" s="70" t="s">
        <v>21</v>
      </c>
      <c r="B9" s="71" t="s">
        <v>27</v>
      </c>
      <c r="C9" s="159">
        <v>20</v>
      </c>
      <c r="D9" s="79">
        <v>17</v>
      </c>
      <c r="E9" s="79">
        <v>3</v>
      </c>
      <c r="F9" s="79">
        <v>0</v>
      </c>
      <c r="G9" s="64">
        <v>494.2105263157895</v>
      </c>
      <c r="H9" s="160">
        <v>34</v>
      </c>
      <c r="I9" s="167">
        <v>1.7</v>
      </c>
    </row>
    <row r="10" spans="1:9" ht="15">
      <c r="A10" s="70" t="s">
        <v>179</v>
      </c>
      <c r="B10" s="71" t="s">
        <v>27</v>
      </c>
      <c r="C10" s="159">
        <v>20</v>
      </c>
      <c r="D10" s="79">
        <v>12</v>
      </c>
      <c r="E10" s="79">
        <v>7</v>
      </c>
      <c r="F10" s="79">
        <v>1</v>
      </c>
      <c r="G10" s="64">
        <v>423.6842105263158</v>
      </c>
      <c r="H10" s="160">
        <v>25</v>
      </c>
      <c r="I10" s="167">
        <v>1.25</v>
      </c>
    </row>
    <row r="11" spans="1:9" ht="15">
      <c r="A11" s="70" t="s">
        <v>185</v>
      </c>
      <c r="B11" s="71" t="s">
        <v>27</v>
      </c>
      <c r="C11" s="159">
        <v>20</v>
      </c>
      <c r="D11" s="79">
        <v>12</v>
      </c>
      <c r="E11" s="79">
        <v>8</v>
      </c>
      <c r="F11" s="79">
        <v>0</v>
      </c>
      <c r="G11" s="64">
        <v>384.75</v>
      </c>
      <c r="H11" s="160">
        <v>24</v>
      </c>
      <c r="I11" s="167">
        <v>1.2</v>
      </c>
    </row>
    <row r="12" spans="1:9" ht="15">
      <c r="A12" s="70" t="s">
        <v>187</v>
      </c>
      <c r="B12" s="71" t="s">
        <v>27</v>
      </c>
      <c r="C12" s="159">
        <v>20</v>
      </c>
      <c r="D12" s="79">
        <v>11</v>
      </c>
      <c r="E12" s="79">
        <v>8</v>
      </c>
      <c r="F12" s="79">
        <v>1</v>
      </c>
      <c r="G12" s="64">
        <v>403.5</v>
      </c>
      <c r="H12" s="160">
        <v>23</v>
      </c>
      <c r="I12" s="167">
        <v>1.15</v>
      </c>
    </row>
    <row r="13" spans="1:9" ht="15">
      <c r="A13" s="70" t="s">
        <v>251</v>
      </c>
      <c r="B13" s="71" t="s">
        <v>27</v>
      </c>
      <c r="C13" s="159">
        <v>20</v>
      </c>
      <c r="D13" s="79">
        <v>11</v>
      </c>
      <c r="E13" s="79">
        <v>9</v>
      </c>
      <c r="F13" s="79">
        <v>0</v>
      </c>
      <c r="G13" s="64">
        <v>358.42105263157896</v>
      </c>
      <c r="H13" s="160">
        <v>22</v>
      </c>
      <c r="I13" s="167">
        <v>1.1</v>
      </c>
    </row>
    <row r="14" spans="1:9" ht="15">
      <c r="A14" s="70" t="s">
        <v>22</v>
      </c>
      <c r="B14" s="71" t="s">
        <v>27</v>
      </c>
      <c r="C14" s="159">
        <v>20</v>
      </c>
      <c r="D14" s="79">
        <v>7</v>
      </c>
      <c r="E14" s="79">
        <v>13</v>
      </c>
      <c r="F14" s="79">
        <v>0</v>
      </c>
      <c r="G14" s="64">
        <v>357</v>
      </c>
      <c r="H14" s="160">
        <v>14</v>
      </c>
      <c r="I14" s="167">
        <v>0.7</v>
      </c>
    </row>
    <row r="15" spans="1:9" ht="15">
      <c r="A15" s="70" t="s">
        <v>189</v>
      </c>
      <c r="B15" s="71" t="s">
        <v>27</v>
      </c>
      <c r="C15" s="159">
        <v>20</v>
      </c>
      <c r="D15" s="79">
        <v>7</v>
      </c>
      <c r="E15" s="79">
        <v>13</v>
      </c>
      <c r="F15" s="79">
        <v>0</v>
      </c>
      <c r="G15" s="64">
        <v>317.89473684210526</v>
      </c>
      <c r="H15" s="160">
        <v>14</v>
      </c>
      <c r="I15" s="167">
        <v>0.7</v>
      </c>
    </row>
    <row r="16" spans="1:9" ht="15">
      <c r="A16" s="50" t="s">
        <v>181</v>
      </c>
      <c r="B16" s="5" t="s">
        <v>27</v>
      </c>
      <c r="C16" s="112">
        <v>20</v>
      </c>
      <c r="D16" s="7">
        <v>3</v>
      </c>
      <c r="E16" s="7">
        <v>17</v>
      </c>
      <c r="F16" s="7">
        <v>0</v>
      </c>
      <c r="G16" s="8">
        <v>255.625</v>
      </c>
      <c r="H16" s="108">
        <v>6</v>
      </c>
      <c r="I16" s="41">
        <v>0.3</v>
      </c>
    </row>
    <row r="17" spans="1:9" ht="15.75" thickBot="1">
      <c r="A17" s="48" t="s">
        <v>114</v>
      </c>
      <c r="B17" s="9" t="s">
        <v>27</v>
      </c>
      <c r="C17" s="111">
        <v>20</v>
      </c>
      <c r="D17" s="11">
        <v>0</v>
      </c>
      <c r="E17" s="11">
        <v>20</v>
      </c>
      <c r="F17" s="11">
        <v>0</v>
      </c>
      <c r="G17" s="12">
        <v>138.75</v>
      </c>
      <c r="H17" s="106">
        <v>0</v>
      </c>
      <c r="I17" s="42">
        <v>0</v>
      </c>
    </row>
    <row r="18" spans="1:8" ht="15">
      <c r="A18" s="13"/>
      <c r="B18" s="13"/>
      <c r="C18" s="14"/>
      <c r="D18" s="14"/>
      <c r="E18" s="14"/>
      <c r="F18" s="14"/>
      <c r="G18" s="15"/>
      <c r="H18" s="14"/>
    </row>
    <row r="19" spans="1:8" ht="15">
      <c r="A19" s="13"/>
      <c r="B19" s="13"/>
      <c r="C19" s="14"/>
      <c r="D19" s="14"/>
      <c r="E19" s="14"/>
      <c r="F19" s="14"/>
      <c r="G19" s="15"/>
      <c r="H19" s="14"/>
    </row>
    <row r="20" spans="1:7" ht="15">
      <c r="A20" s="13"/>
      <c r="B20" s="14"/>
      <c r="C20" s="14"/>
      <c r="D20" s="14"/>
      <c r="E20" s="14"/>
      <c r="F20" s="15"/>
      <c r="G20" s="14"/>
    </row>
    <row r="21" spans="1:4" ht="17.25">
      <c r="A21" s="238" t="s">
        <v>9</v>
      </c>
      <c r="B21" s="238"/>
      <c r="C21" s="238"/>
      <c r="D21" s="238"/>
    </row>
    <row r="22" ht="13.5" thickBot="1"/>
    <row r="23" spans="1:9" ht="18" thickBot="1">
      <c r="A23" s="60" t="s">
        <v>1</v>
      </c>
      <c r="B23" s="60" t="s">
        <v>26</v>
      </c>
      <c r="C23" s="113" t="s">
        <v>2</v>
      </c>
      <c r="D23" s="22" t="s">
        <v>3</v>
      </c>
      <c r="E23" s="22" t="s">
        <v>4</v>
      </c>
      <c r="F23" s="22" t="s">
        <v>5</v>
      </c>
      <c r="G23" s="22" t="s">
        <v>6</v>
      </c>
      <c r="H23" s="46" t="s">
        <v>7</v>
      </c>
      <c r="I23" s="23" t="s">
        <v>20</v>
      </c>
    </row>
    <row r="24" spans="1:9" ht="15">
      <c r="A24" s="49" t="s">
        <v>180</v>
      </c>
      <c r="B24" s="1" t="s">
        <v>74</v>
      </c>
      <c r="C24" s="110">
        <v>20</v>
      </c>
      <c r="D24" s="3">
        <v>19</v>
      </c>
      <c r="E24" s="3">
        <v>1</v>
      </c>
      <c r="F24" s="3">
        <v>0</v>
      </c>
      <c r="G24" s="4">
        <v>545.5</v>
      </c>
      <c r="H24" s="107">
        <v>38</v>
      </c>
      <c r="I24" s="40">
        <v>1.9</v>
      </c>
    </row>
    <row r="25" spans="1:9" ht="15">
      <c r="A25" s="222" t="s">
        <v>238</v>
      </c>
      <c r="B25" s="71" t="s">
        <v>27</v>
      </c>
      <c r="C25" s="159">
        <v>20</v>
      </c>
      <c r="D25" s="79">
        <v>16</v>
      </c>
      <c r="E25" s="79">
        <v>4</v>
      </c>
      <c r="F25" s="79">
        <v>0</v>
      </c>
      <c r="G25" s="64">
        <v>530.7894736842105</v>
      </c>
      <c r="H25" s="160">
        <v>32</v>
      </c>
      <c r="I25" s="167">
        <v>1.6</v>
      </c>
    </row>
    <row r="26" spans="1:9" ht="15">
      <c r="A26" s="222" t="s">
        <v>65</v>
      </c>
      <c r="B26" s="71" t="s">
        <v>27</v>
      </c>
      <c r="C26" s="159">
        <v>20</v>
      </c>
      <c r="D26" s="79">
        <v>16</v>
      </c>
      <c r="E26" s="79">
        <v>4</v>
      </c>
      <c r="F26" s="79">
        <v>0</v>
      </c>
      <c r="G26" s="64">
        <v>459.75</v>
      </c>
      <c r="H26" s="160">
        <v>32</v>
      </c>
      <c r="I26" s="167">
        <v>1.6</v>
      </c>
    </row>
    <row r="27" spans="1:9" ht="15">
      <c r="A27" s="222" t="s">
        <v>24</v>
      </c>
      <c r="B27" s="71" t="s">
        <v>27</v>
      </c>
      <c r="C27" s="159">
        <v>20</v>
      </c>
      <c r="D27" s="79">
        <v>15</v>
      </c>
      <c r="E27" s="79">
        <v>5</v>
      </c>
      <c r="F27" s="79">
        <v>0</v>
      </c>
      <c r="G27" s="64">
        <v>449.2105263157895</v>
      </c>
      <c r="H27" s="160">
        <v>30</v>
      </c>
      <c r="I27" s="167">
        <v>1.5</v>
      </c>
    </row>
    <row r="28" spans="1:9" ht="15">
      <c r="A28" s="222" t="s">
        <v>22</v>
      </c>
      <c r="B28" s="71" t="s">
        <v>27</v>
      </c>
      <c r="C28" s="159">
        <v>20</v>
      </c>
      <c r="D28" s="79">
        <v>14</v>
      </c>
      <c r="E28" s="79">
        <v>6</v>
      </c>
      <c r="F28" s="79">
        <v>0</v>
      </c>
      <c r="G28" s="64">
        <v>492.5</v>
      </c>
      <c r="H28" s="160">
        <v>28</v>
      </c>
      <c r="I28" s="167">
        <v>1.4</v>
      </c>
    </row>
    <row r="29" spans="1:9" ht="15">
      <c r="A29" s="221" t="s">
        <v>118</v>
      </c>
      <c r="B29" s="5" t="s">
        <v>27</v>
      </c>
      <c r="C29" s="112">
        <v>20</v>
      </c>
      <c r="D29" s="7">
        <v>8</v>
      </c>
      <c r="E29" s="7">
        <v>12</v>
      </c>
      <c r="F29" s="7">
        <v>0</v>
      </c>
      <c r="G29" s="8">
        <v>332.89473684210526</v>
      </c>
      <c r="H29" s="7">
        <v>16</v>
      </c>
      <c r="I29" s="41">
        <v>0.8</v>
      </c>
    </row>
    <row r="30" spans="1:9" ht="15">
      <c r="A30" s="221" t="s">
        <v>114</v>
      </c>
      <c r="B30" s="5" t="s">
        <v>27</v>
      </c>
      <c r="C30" s="112">
        <v>20</v>
      </c>
      <c r="D30" s="7">
        <v>8</v>
      </c>
      <c r="E30" s="7">
        <v>12</v>
      </c>
      <c r="F30" s="7">
        <v>0</v>
      </c>
      <c r="G30" s="8">
        <v>328.25</v>
      </c>
      <c r="H30" s="7">
        <v>16</v>
      </c>
      <c r="I30" s="41">
        <v>0.8</v>
      </c>
    </row>
    <row r="31" spans="1:9" ht="15">
      <c r="A31" s="221" t="s">
        <v>66</v>
      </c>
      <c r="B31" s="5" t="s">
        <v>27</v>
      </c>
      <c r="C31" s="112">
        <v>20</v>
      </c>
      <c r="D31" s="7">
        <v>7</v>
      </c>
      <c r="E31" s="7">
        <v>13</v>
      </c>
      <c r="F31" s="7">
        <v>0</v>
      </c>
      <c r="G31" s="8">
        <v>314.5</v>
      </c>
      <c r="H31" s="7">
        <v>14</v>
      </c>
      <c r="I31" s="41">
        <v>0.7</v>
      </c>
    </row>
    <row r="32" spans="1:9" ht="15">
      <c r="A32" s="221" t="s">
        <v>191</v>
      </c>
      <c r="B32" s="5" t="s">
        <v>27</v>
      </c>
      <c r="C32" s="112">
        <v>20</v>
      </c>
      <c r="D32" s="7">
        <v>6</v>
      </c>
      <c r="E32" s="7">
        <v>14</v>
      </c>
      <c r="F32" s="7">
        <v>0</v>
      </c>
      <c r="G32" s="8">
        <v>337.25</v>
      </c>
      <c r="H32" s="7">
        <v>12</v>
      </c>
      <c r="I32" s="41">
        <v>0.6</v>
      </c>
    </row>
    <row r="33" spans="1:9" ht="15">
      <c r="A33" s="221" t="s">
        <v>190</v>
      </c>
      <c r="B33" s="5" t="s">
        <v>27</v>
      </c>
      <c r="C33" s="112">
        <v>20</v>
      </c>
      <c r="D33" s="7">
        <v>6</v>
      </c>
      <c r="E33" s="7">
        <v>14</v>
      </c>
      <c r="F33" s="7">
        <v>0</v>
      </c>
      <c r="G33" s="8">
        <v>320.5263157894737</v>
      </c>
      <c r="H33" s="7">
        <v>12</v>
      </c>
      <c r="I33" s="41">
        <v>0.6</v>
      </c>
    </row>
    <row r="34" spans="1:9" ht="15">
      <c r="A34" s="168" t="s">
        <v>182</v>
      </c>
      <c r="B34" s="169" t="s">
        <v>74</v>
      </c>
      <c r="C34" s="170">
        <v>20</v>
      </c>
      <c r="D34" s="171">
        <v>3</v>
      </c>
      <c r="E34" s="171">
        <v>17</v>
      </c>
      <c r="F34" s="171">
        <v>0</v>
      </c>
      <c r="G34" s="172">
        <v>280</v>
      </c>
      <c r="H34" s="173">
        <v>6</v>
      </c>
      <c r="I34" s="203">
        <v>0.3</v>
      </c>
    </row>
    <row r="35" spans="1:9" ht="15.75" thickBot="1">
      <c r="A35" s="48" t="s">
        <v>252</v>
      </c>
      <c r="B35" s="9" t="s">
        <v>74</v>
      </c>
      <c r="C35" s="111">
        <v>20</v>
      </c>
      <c r="D35" s="11">
        <v>2</v>
      </c>
      <c r="E35" s="11">
        <v>18</v>
      </c>
      <c r="F35" s="11">
        <v>0</v>
      </c>
      <c r="G35" s="12">
        <v>246.5</v>
      </c>
      <c r="H35" s="106">
        <v>4</v>
      </c>
      <c r="I35" s="42">
        <v>0.2</v>
      </c>
    </row>
    <row r="36" spans="1:7" ht="15">
      <c r="A36" s="17"/>
      <c r="B36" s="18"/>
      <c r="C36" s="18"/>
      <c r="D36" s="18"/>
      <c r="E36" s="18"/>
      <c r="F36" s="19"/>
      <c r="G36" s="18"/>
    </row>
    <row r="37" ht="12.75">
      <c r="E37" s="16"/>
    </row>
    <row r="38" spans="1:5" ht="12.75">
      <c r="A38" s="57" t="s">
        <v>220</v>
      </c>
      <c r="E38" s="16"/>
    </row>
    <row r="39" ht="12.75">
      <c r="E39" s="16"/>
    </row>
    <row r="40" spans="1:9" ht="15" hidden="1">
      <c r="A40" s="50" t="s">
        <v>123</v>
      </c>
      <c r="B40" s="5" t="s">
        <v>27</v>
      </c>
      <c r="C40" s="112">
        <v>13</v>
      </c>
      <c r="D40" s="7">
        <v>0</v>
      </c>
      <c r="E40" s="7">
        <v>13</v>
      </c>
      <c r="F40" s="7">
        <v>0</v>
      </c>
      <c r="G40" s="8">
        <f>'[3]B-O Platon Ouest'!$X$5</f>
        <v>128.46153846153845</v>
      </c>
      <c r="H40" s="108">
        <f>(2*D40)+F40</f>
        <v>0</v>
      </c>
      <c r="I40" s="41">
        <f>H40/C40</f>
        <v>0</v>
      </c>
    </row>
    <row r="41" spans="1:9" ht="15.75" hidden="1" thickBot="1">
      <c r="A41" s="48" t="s">
        <v>126</v>
      </c>
      <c r="B41" s="9" t="s">
        <v>124</v>
      </c>
      <c r="C41" s="111">
        <v>8</v>
      </c>
      <c r="D41" s="11">
        <v>0</v>
      </c>
      <c r="E41" s="11">
        <v>8</v>
      </c>
      <c r="F41" s="11">
        <v>0</v>
      </c>
      <c r="G41" s="12">
        <f>'[3]B-O Platon Ouest'!$X$7</f>
        <v>122.5</v>
      </c>
      <c r="H41" s="106">
        <f>(2*D41)+F41</f>
        <v>0</v>
      </c>
      <c r="I41" s="42">
        <f>H41/C41</f>
        <v>0</v>
      </c>
    </row>
    <row r="42" ht="12.75" hidden="1"/>
    <row r="43" ht="15" hidden="1">
      <c r="A43" s="38" t="s">
        <v>52</v>
      </c>
    </row>
    <row r="44" ht="15" hidden="1">
      <c r="A44" s="38"/>
    </row>
    <row r="45" ht="12.75" hidden="1">
      <c r="A45" s="57" t="s">
        <v>170</v>
      </c>
    </row>
  </sheetData>
  <sheetProtection/>
  <mergeCells count="3">
    <mergeCell ref="A2:G2"/>
    <mergeCell ref="A5:D5"/>
    <mergeCell ref="A21:D2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1.57421875" style="118" customWidth="1"/>
    <col min="2" max="2" width="28.00390625" style="118" bestFit="1" customWidth="1"/>
    <col min="3" max="3" width="5.28125" style="118" customWidth="1"/>
    <col min="4" max="4" width="13.28125" style="118" customWidth="1"/>
    <col min="5" max="5" width="11.421875" style="118" customWidth="1"/>
    <col min="6" max="6" width="11.421875" style="119" customWidth="1"/>
    <col min="7" max="7" width="13.57421875" style="119" customWidth="1"/>
    <col min="8" max="8" width="10.140625" style="119" customWidth="1"/>
    <col min="9" max="9" width="11.421875" style="119" customWidth="1"/>
    <col min="10" max="16384" width="11.421875" style="118" customWidth="1"/>
  </cols>
  <sheetData>
    <row r="2" spans="1:9" ht="21">
      <c r="A2" s="241" t="s">
        <v>174</v>
      </c>
      <c r="B2" s="241"/>
      <c r="C2" s="241"/>
      <c r="D2" s="241"/>
      <c r="E2" s="241"/>
      <c r="F2" s="241"/>
      <c r="G2" s="241"/>
      <c r="H2" s="241"/>
      <c r="I2" s="241"/>
    </row>
    <row r="5" spans="1:5" ht="17.25">
      <c r="A5" s="240" t="s">
        <v>0</v>
      </c>
      <c r="B5" s="240"/>
      <c r="C5" s="240"/>
      <c r="D5" s="240"/>
      <c r="E5" s="240"/>
    </row>
    <row r="6" ht="13.5" thickBot="1"/>
    <row r="7" spans="1:9" ht="18" thickBot="1">
      <c r="A7" s="120" t="s">
        <v>1</v>
      </c>
      <c r="B7" s="121" t="s">
        <v>26</v>
      </c>
      <c r="C7" s="122" t="s">
        <v>2</v>
      </c>
      <c r="D7" s="123" t="s">
        <v>3</v>
      </c>
      <c r="E7" s="123" t="s">
        <v>4</v>
      </c>
      <c r="F7" s="123" t="s">
        <v>5</v>
      </c>
      <c r="G7" s="123" t="s">
        <v>6</v>
      </c>
      <c r="H7" s="124" t="s">
        <v>7</v>
      </c>
      <c r="I7" s="125" t="s">
        <v>20</v>
      </c>
    </row>
    <row r="8" spans="1:9" ht="15">
      <c r="A8" s="49" t="s">
        <v>238</v>
      </c>
      <c r="B8" s="1" t="s">
        <v>27</v>
      </c>
      <c r="C8" s="2">
        <v>19</v>
      </c>
      <c r="D8" s="3">
        <v>19</v>
      </c>
      <c r="E8" s="3">
        <v>0</v>
      </c>
      <c r="F8" s="3">
        <v>0</v>
      </c>
      <c r="G8" s="4">
        <v>577.5</v>
      </c>
      <c r="H8" s="3">
        <v>38</v>
      </c>
      <c r="I8" s="40">
        <v>2</v>
      </c>
    </row>
    <row r="9" spans="1:9" ht="15">
      <c r="A9" s="50" t="s">
        <v>239</v>
      </c>
      <c r="B9" s="5" t="s">
        <v>27</v>
      </c>
      <c r="C9" s="6">
        <v>19</v>
      </c>
      <c r="D9" s="7">
        <v>18</v>
      </c>
      <c r="E9" s="7">
        <v>1</v>
      </c>
      <c r="F9" s="7">
        <v>0</v>
      </c>
      <c r="G9" s="8">
        <v>587.8125</v>
      </c>
      <c r="H9" s="7">
        <v>36</v>
      </c>
      <c r="I9" s="41">
        <v>1.894736842105263</v>
      </c>
    </row>
    <row r="10" spans="1:9" ht="15">
      <c r="A10" s="50" t="s">
        <v>187</v>
      </c>
      <c r="B10" s="5" t="s">
        <v>27</v>
      </c>
      <c r="C10" s="6">
        <v>19</v>
      </c>
      <c r="D10" s="7">
        <v>15</v>
      </c>
      <c r="E10" s="7">
        <v>3</v>
      </c>
      <c r="F10" s="7">
        <v>1</v>
      </c>
      <c r="G10" s="8">
        <v>495</v>
      </c>
      <c r="H10" s="7">
        <v>31</v>
      </c>
      <c r="I10" s="41">
        <v>1.631578947368421</v>
      </c>
    </row>
    <row r="11" spans="1:9" ht="15">
      <c r="A11" s="50" t="s">
        <v>66</v>
      </c>
      <c r="B11" s="5" t="s">
        <v>27</v>
      </c>
      <c r="C11" s="6">
        <v>19</v>
      </c>
      <c r="D11" s="7">
        <v>15</v>
      </c>
      <c r="E11" s="7">
        <v>4</v>
      </c>
      <c r="F11" s="7">
        <v>0</v>
      </c>
      <c r="G11" s="8">
        <v>449.11764705882354</v>
      </c>
      <c r="H11" s="7">
        <v>30</v>
      </c>
      <c r="I11" s="41">
        <v>1.5789473684210527</v>
      </c>
    </row>
    <row r="12" spans="1:9" ht="15">
      <c r="A12" s="50" t="s">
        <v>240</v>
      </c>
      <c r="B12" s="5" t="s">
        <v>27</v>
      </c>
      <c r="C12" s="6">
        <v>19</v>
      </c>
      <c r="D12" s="7">
        <v>13</v>
      </c>
      <c r="E12" s="7">
        <v>5</v>
      </c>
      <c r="F12" s="7">
        <v>1</v>
      </c>
      <c r="G12" s="8">
        <v>434.4736842105263</v>
      </c>
      <c r="H12" s="7">
        <v>27</v>
      </c>
      <c r="I12" s="41">
        <v>1.4210526315789473</v>
      </c>
    </row>
    <row r="13" spans="1:9" ht="15">
      <c r="A13" s="50" t="s">
        <v>189</v>
      </c>
      <c r="B13" s="5" t="s">
        <v>27</v>
      </c>
      <c r="C13" s="6">
        <v>19</v>
      </c>
      <c r="D13" s="7">
        <v>13</v>
      </c>
      <c r="E13" s="7">
        <v>5</v>
      </c>
      <c r="F13" s="7">
        <v>1</v>
      </c>
      <c r="G13" s="8">
        <v>433.4375</v>
      </c>
      <c r="H13" s="7">
        <v>27</v>
      </c>
      <c r="I13" s="41">
        <v>1.4210526315789473</v>
      </c>
    </row>
    <row r="14" spans="1:9" ht="15">
      <c r="A14" s="50" t="s">
        <v>61</v>
      </c>
      <c r="B14" s="5" t="s">
        <v>27</v>
      </c>
      <c r="C14" s="6">
        <v>18</v>
      </c>
      <c r="D14" s="7">
        <v>12</v>
      </c>
      <c r="E14" s="7">
        <v>6</v>
      </c>
      <c r="F14" s="7">
        <v>0</v>
      </c>
      <c r="G14" s="8">
        <v>425.6666666666667</v>
      </c>
      <c r="H14" s="7">
        <v>24</v>
      </c>
      <c r="I14" s="41">
        <v>1.3333333333333333</v>
      </c>
    </row>
    <row r="15" spans="1:9" ht="15">
      <c r="A15" s="50" t="s">
        <v>241</v>
      </c>
      <c r="B15" s="5" t="s">
        <v>27</v>
      </c>
      <c r="C15" s="6">
        <v>19</v>
      </c>
      <c r="D15" s="7">
        <v>12</v>
      </c>
      <c r="E15" s="7">
        <v>6</v>
      </c>
      <c r="F15" s="7">
        <v>1</v>
      </c>
      <c r="G15" s="8">
        <v>436.47058823529414</v>
      </c>
      <c r="H15" s="7">
        <v>25</v>
      </c>
      <c r="I15" s="41">
        <v>1.3157894736842106</v>
      </c>
    </row>
    <row r="16" spans="1:9" ht="15">
      <c r="A16" s="50" t="s">
        <v>183</v>
      </c>
      <c r="B16" s="5" t="s">
        <v>184</v>
      </c>
      <c r="C16" s="6">
        <v>19</v>
      </c>
      <c r="D16" s="7">
        <v>11</v>
      </c>
      <c r="E16" s="7">
        <v>8</v>
      </c>
      <c r="F16" s="7">
        <v>0</v>
      </c>
      <c r="G16" s="8">
        <v>340.8333333333333</v>
      </c>
      <c r="H16" s="7">
        <v>22</v>
      </c>
      <c r="I16" s="41">
        <v>1.1578947368421053</v>
      </c>
    </row>
    <row r="17" spans="1:9" ht="15">
      <c r="A17" s="50" t="s">
        <v>65</v>
      </c>
      <c r="B17" s="5" t="s">
        <v>27</v>
      </c>
      <c r="C17" s="6">
        <v>19</v>
      </c>
      <c r="D17" s="7">
        <v>10</v>
      </c>
      <c r="E17" s="7">
        <v>9</v>
      </c>
      <c r="F17" s="7">
        <v>0</v>
      </c>
      <c r="G17" s="8">
        <v>377.1875</v>
      </c>
      <c r="H17" s="7">
        <v>20</v>
      </c>
      <c r="I17" s="41">
        <v>1.0526315789473684</v>
      </c>
    </row>
    <row r="18" spans="1:9" ht="15">
      <c r="A18" s="50" t="s">
        <v>242</v>
      </c>
      <c r="B18" s="5" t="s">
        <v>27</v>
      </c>
      <c r="C18" s="6">
        <v>19</v>
      </c>
      <c r="D18" s="7">
        <v>9</v>
      </c>
      <c r="E18" s="7">
        <v>10</v>
      </c>
      <c r="F18" s="7">
        <v>0</v>
      </c>
      <c r="G18" s="8">
        <v>395</v>
      </c>
      <c r="H18" s="7">
        <v>18</v>
      </c>
      <c r="I18" s="41">
        <v>0.9473684210526315</v>
      </c>
    </row>
    <row r="19" spans="1:9" ht="15">
      <c r="A19" s="50" t="s">
        <v>243</v>
      </c>
      <c r="B19" s="5" t="s">
        <v>27</v>
      </c>
      <c r="C19" s="6">
        <v>19</v>
      </c>
      <c r="D19" s="7">
        <v>6</v>
      </c>
      <c r="E19" s="7">
        <v>13</v>
      </c>
      <c r="F19" s="7">
        <v>0</v>
      </c>
      <c r="G19" s="8">
        <v>308.8888888888889</v>
      </c>
      <c r="H19" s="7">
        <v>12</v>
      </c>
      <c r="I19" s="41">
        <v>0.631578947368421</v>
      </c>
    </row>
    <row r="20" spans="1:9" ht="15">
      <c r="A20" s="50" t="s">
        <v>120</v>
      </c>
      <c r="B20" s="5" t="s">
        <v>27</v>
      </c>
      <c r="C20" s="6">
        <v>19</v>
      </c>
      <c r="D20" s="7">
        <v>6</v>
      </c>
      <c r="E20" s="7">
        <v>13</v>
      </c>
      <c r="F20" s="7">
        <v>0</v>
      </c>
      <c r="G20" s="8">
        <v>237.77777777777777</v>
      </c>
      <c r="H20" s="7">
        <v>12</v>
      </c>
      <c r="I20" s="41">
        <v>0.631578947368421</v>
      </c>
    </row>
    <row r="21" spans="1:9" ht="15">
      <c r="A21" s="50" t="s">
        <v>244</v>
      </c>
      <c r="B21" s="5" t="s">
        <v>245</v>
      </c>
      <c r="C21" s="6">
        <v>18</v>
      </c>
      <c r="D21" s="7">
        <v>5</v>
      </c>
      <c r="E21" s="7">
        <v>13</v>
      </c>
      <c r="F21" s="7">
        <v>0</v>
      </c>
      <c r="G21" s="8">
        <v>290</v>
      </c>
      <c r="H21" s="7">
        <v>10</v>
      </c>
      <c r="I21" s="41">
        <v>0.5555555555555556</v>
      </c>
    </row>
    <row r="22" spans="1:9" ht="15">
      <c r="A22" s="50" t="s">
        <v>121</v>
      </c>
      <c r="B22" s="5" t="s">
        <v>27</v>
      </c>
      <c r="C22" s="6">
        <v>19</v>
      </c>
      <c r="D22" s="7">
        <v>5</v>
      </c>
      <c r="E22" s="7">
        <v>14</v>
      </c>
      <c r="F22" s="7">
        <v>0</v>
      </c>
      <c r="G22" s="8">
        <v>234.0625</v>
      </c>
      <c r="H22" s="7">
        <v>10</v>
      </c>
      <c r="I22" s="41">
        <v>0.5263157894736842</v>
      </c>
    </row>
    <row r="23" spans="1:9" ht="15">
      <c r="A23" s="50" t="s">
        <v>188</v>
      </c>
      <c r="B23" s="5" t="s">
        <v>27</v>
      </c>
      <c r="C23" s="6">
        <v>18</v>
      </c>
      <c r="D23" s="7">
        <v>3</v>
      </c>
      <c r="E23" s="7">
        <v>15</v>
      </c>
      <c r="F23" s="7">
        <v>0</v>
      </c>
      <c r="G23" s="8">
        <v>247.33333333333334</v>
      </c>
      <c r="H23" s="7">
        <v>6</v>
      </c>
      <c r="I23" s="41">
        <v>0.3333333333333333</v>
      </c>
    </row>
    <row r="24" spans="1:9" ht="15">
      <c r="A24" s="50" t="s">
        <v>246</v>
      </c>
      <c r="B24" s="5" t="s">
        <v>27</v>
      </c>
      <c r="C24" s="6">
        <v>17</v>
      </c>
      <c r="D24" s="7">
        <v>2</v>
      </c>
      <c r="E24" s="7">
        <v>15</v>
      </c>
      <c r="F24" s="7">
        <v>0</v>
      </c>
      <c r="G24" s="8">
        <v>306.25</v>
      </c>
      <c r="H24" s="7">
        <v>4</v>
      </c>
      <c r="I24" s="41">
        <v>0.23529411764705882</v>
      </c>
    </row>
    <row r="25" spans="1:9" ht="15">
      <c r="A25" s="50" t="s">
        <v>247</v>
      </c>
      <c r="B25" s="5" t="s">
        <v>245</v>
      </c>
      <c r="C25" s="6">
        <v>19</v>
      </c>
      <c r="D25" s="7">
        <v>1</v>
      </c>
      <c r="E25" s="7">
        <v>18</v>
      </c>
      <c r="F25" s="7">
        <v>0</v>
      </c>
      <c r="G25" s="8">
        <v>207.33333333333334</v>
      </c>
      <c r="H25" s="7">
        <v>2</v>
      </c>
      <c r="I25" s="41">
        <v>0.10526315789473684</v>
      </c>
    </row>
    <row r="26" spans="1:9" ht="15.75" thickBot="1">
      <c r="A26" s="48" t="s">
        <v>248</v>
      </c>
      <c r="B26" s="9" t="s">
        <v>27</v>
      </c>
      <c r="C26" s="10">
        <v>19</v>
      </c>
      <c r="D26" s="11">
        <v>1</v>
      </c>
      <c r="E26" s="11">
        <v>18</v>
      </c>
      <c r="F26" s="11">
        <v>0</v>
      </c>
      <c r="G26" s="12">
        <v>187.89473684210526</v>
      </c>
      <c r="H26" s="11">
        <v>2</v>
      </c>
      <c r="I26" s="42">
        <v>0.10526315789473684</v>
      </c>
    </row>
    <row r="27" spans="1:9" ht="15">
      <c r="A27" s="141"/>
      <c r="B27" s="141"/>
      <c r="C27" s="142"/>
      <c r="D27" s="142"/>
      <c r="E27" s="142"/>
      <c r="F27" s="142"/>
      <c r="G27" s="143"/>
      <c r="H27" s="142"/>
      <c r="I27" s="144"/>
    </row>
    <row r="29" spans="1:5" ht="17.25">
      <c r="A29" s="240" t="s">
        <v>14</v>
      </c>
      <c r="B29" s="240"/>
      <c r="C29" s="240"/>
      <c r="D29" s="240"/>
      <c r="E29" s="240"/>
    </row>
    <row r="30" ht="13.5" thickBot="1"/>
    <row r="31" spans="1:9" ht="18" thickBot="1">
      <c r="A31" s="120" t="s">
        <v>1</v>
      </c>
      <c r="B31" s="121" t="s">
        <v>26</v>
      </c>
      <c r="C31" s="152" t="s">
        <v>2</v>
      </c>
      <c r="D31" s="153" t="s">
        <v>3</v>
      </c>
      <c r="E31" s="153" t="s">
        <v>4</v>
      </c>
      <c r="F31" s="153" t="s">
        <v>5</v>
      </c>
      <c r="G31" s="153" t="s">
        <v>6</v>
      </c>
      <c r="H31" s="154" t="s">
        <v>7</v>
      </c>
      <c r="I31" s="125" t="s">
        <v>20</v>
      </c>
    </row>
    <row r="32" spans="1:9" ht="15">
      <c r="A32" s="126" t="s">
        <v>187</v>
      </c>
      <c r="B32" s="127" t="s">
        <v>27</v>
      </c>
      <c r="C32" s="155">
        <v>20</v>
      </c>
      <c r="D32" s="128">
        <v>19</v>
      </c>
      <c r="E32" s="128">
        <v>1</v>
      </c>
      <c r="F32" s="128">
        <v>0</v>
      </c>
      <c r="G32" s="129">
        <v>650</v>
      </c>
      <c r="H32" s="149">
        <v>38</v>
      </c>
      <c r="I32" s="130">
        <v>1.9</v>
      </c>
    </row>
    <row r="33" spans="1:9" ht="15">
      <c r="A33" s="131" t="s">
        <v>65</v>
      </c>
      <c r="B33" s="132" t="s">
        <v>27</v>
      </c>
      <c r="C33" s="156">
        <v>20</v>
      </c>
      <c r="D33" s="133">
        <v>19</v>
      </c>
      <c r="E33" s="133">
        <v>1</v>
      </c>
      <c r="F33" s="133">
        <v>0</v>
      </c>
      <c r="G33" s="134">
        <v>520.25</v>
      </c>
      <c r="H33" s="150">
        <v>38</v>
      </c>
      <c r="I33" s="135">
        <v>1.9</v>
      </c>
    </row>
    <row r="34" spans="1:9" ht="15">
      <c r="A34" s="131" t="s">
        <v>46</v>
      </c>
      <c r="B34" s="132" t="s">
        <v>27</v>
      </c>
      <c r="C34" s="156">
        <v>20</v>
      </c>
      <c r="D34" s="133">
        <v>19</v>
      </c>
      <c r="E34" s="133">
        <v>1</v>
      </c>
      <c r="F34" s="133">
        <v>0</v>
      </c>
      <c r="G34" s="134">
        <v>506.75</v>
      </c>
      <c r="H34" s="150">
        <v>38</v>
      </c>
      <c r="I34" s="135">
        <v>1.9</v>
      </c>
    </row>
    <row r="35" spans="1:9" ht="15">
      <c r="A35" s="131" t="s">
        <v>192</v>
      </c>
      <c r="B35" s="132" t="s">
        <v>27</v>
      </c>
      <c r="C35" s="156">
        <v>20</v>
      </c>
      <c r="D35" s="133">
        <v>13</v>
      </c>
      <c r="E35" s="133">
        <v>6</v>
      </c>
      <c r="F35" s="133">
        <v>1</v>
      </c>
      <c r="G35" s="134">
        <v>383.75</v>
      </c>
      <c r="H35" s="150">
        <v>27</v>
      </c>
      <c r="I35" s="135">
        <v>1.35</v>
      </c>
    </row>
    <row r="36" spans="1:9" ht="15">
      <c r="A36" s="131" t="s">
        <v>189</v>
      </c>
      <c r="B36" s="132" t="s">
        <v>27</v>
      </c>
      <c r="C36" s="156">
        <v>20</v>
      </c>
      <c r="D36" s="133">
        <v>13</v>
      </c>
      <c r="E36" s="133">
        <v>7</v>
      </c>
      <c r="F36" s="133">
        <v>0</v>
      </c>
      <c r="G36" s="134">
        <v>425.75</v>
      </c>
      <c r="H36" s="150">
        <v>26</v>
      </c>
      <c r="I36" s="135">
        <v>1.3</v>
      </c>
    </row>
    <row r="37" spans="1:9" ht="15">
      <c r="A37" s="131" t="s">
        <v>66</v>
      </c>
      <c r="B37" s="132" t="s">
        <v>27</v>
      </c>
      <c r="C37" s="156">
        <v>20</v>
      </c>
      <c r="D37" s="133">
        <v>13</v>
      </c>
      <c r="E37" s="133">
        <v>7</v>
      </c>
      <c r="F37" s="133">
        <v>0</v>
      </c>
      <c r="G37" s="134">
        <v>396.57894736842104</v>
      </c>
      <c r="H37" s="150">
        <v>26</v>
      </c>
      <c r="I37" s="135">
        <v>1.3</v>
      </c>
    </row>
    <row r="38" spans="1:9" ht="15">
      <c r="A38" s="131" t="s">
        <v>25</v>
      </c>
      <c r="B38" s="132" t="s">
        <v>27</v>
      </c>
      <c r="C38" s="156">
        <v>20</v>
      </c>
      <c r="D38" s="133">
        <v>13</v>
      </c>
      <c r="E38" s="133">
        <v>7</v>
      </c>
      <c r="F38" s="133">
        <v>0</v>
      </c>
      <c r="G38" s="134">
        <v>396</v>
      </c>
      <c r="H38" s="150">
        <v>26</v>
      </c>
      <c r="I38" s="135">
        <v>1.3</v>
      </c>
    </row>
    <row r="39" spans="1:9" ht="15">
      <c r="A39" s="131" t="s">
        <v>183</v>
      </c>
      <c r="B39" s="132" t="s">
        <v>184</v>
      </c>
      <c r="C39" s="156">
        <v>20</v>
      </c>
      <c r="D39" s="133">
        <v>12</v>
      </c>
      <c r="E39" s="133">
        <v>8</v>
      </c>
      <c r="F39" s="133">
        <v>0</v>
      </c>
      <c r="G39" s="134">
        <v>368.25</v>
      </c>
      <c r="H39" s="150">
        <v>24</v>
      </c>
      <c r="I39" s="135">
        <v>1.2</v>
      </c>
    </row>
    <row r="40" spans="1:9" ht="15">
      <c r="A40" s="131" t="s">
        <v>249</v>
      </c>
      <c r="B40" s="132" t="s">
        <v>27</v>
      </c>
      <c r="C40" s="156">
        <v>20</v>
      </c>
      <c r="D40" s="133">
        <v>11</v>
      </c>
      <c r="E40" s="133">
        <v>8</v>
      </c>
      <c r="F40" s="133">
        <v>1</v>
      </c>
      <c r="G40" s="134">
        <v>390.75</v>
      </c>
      <c r="H40" s="150">
        <v>23</v>
      </c>
      <c r="I40" s="135">
        <v>1.15</v>
      </c>
    </row>
    <row r="41" spans="1:9" ht="15">
      <c r="A41" s="131" t="s">
        <v>118</v>
      </c>
      <c r="B41" s="132" t="s">
        <v>27</v>
      </c>
      <c r="C41" s="156">
        <v>20</v>
      </c>
      <c r="D41" s="133">
        <v>10</v>
      </c>
      <c r="E41" s="133">
        <v>10</v>
      </c>
      <c r="F41" s="133">
        <v>0</v>
      </c>
      <c r="G41" s="134">
        <v>353.1578947368421</v>
      </c>
      <c r="H41" s="150">
        <v>20</v>
      </c>
      <c r="I41" s="135">
        <v>1</v>
      </c>
    </row>
    <row r="42" spans="1:9" ht="15">
      <c r="A42" s="131" t="s">
        <v>22</v>
      </c>
      <c r="B42" s="132" t="s">
        <v>27</v>
      </c>
      <c r="C42" s="156">
        <v>20</v>
      </c>
      <c r="D42" s="133">
        <v>9</v>
      </c>
      <c r="E42" s="133">
        <v>10</v>
      </c>
      <c r="F42" s="133">
        <v>1</v>
      </c>
      <c r="G42" s="134">
        <v>391.5</v>
      </c>
      <c r="H42" s="150">
        <v>19</v>
      </c>
      <c r="I42" s="135">
        <v>0.95</v>
      </c>
    </row>
    <row r="43" spans="1:9" ht="15">
      <c r="A43" s="131" t="s">
        <v>240</v>
      </c>
      <c r="B43" s="132" t="s">
        <v>27</v>
      </c>
      <c r="C43" s="156">
        <v>20</v>
      </c>
      <c r="D43" s="133">
        <v>9</v>
      </c>
      <c r="E43" s="133">
        <v>11</v>
      </c>
      <c r="F43" s="133">
        <v>0</v>
      </c>
      <c r="G43" s="134">
        <v>353</v>
      </c>
      <c r="H43" s="150">
        <v>18</v>
      </c>
      <c r="I43" s="135">
        <v>0.9</v>
      </c>
    </row>
    <row r="44" spans="1:9" ht="15">
      <c r="A44" s="131" t="s">
        <v>24</v>
      </c>
      <c r="B44" s="132" t="s">
        <v>27</v>
      </c>
      <c r="C44" s="156">
        <v>20</v>
      </c>
      <c r="D44" s="133">
        <v>9</v>
      </c>
      <c r="E44" s="133">
        <v>11</v>
      </c>
      <c r="F44" s="133">
        <v>0</v>
      </c>
      <c r="G44" s="134">
        <v>342.75</v>
      </c>
      <c r="H44" s="150">
        <v>18</v>
      </c>
      <c r="I44" s="135">
        <v>0.9</v>
      </c>
    </row>
    <row r="45" spans="1:9" ht="15">
      <c r="A45" s="131" t="s">
        <v>246</v>
      </c>
      <c r="B45" s="132" t="s">
        <v>27</v>
      </c>
      <c r="C45" s="156">
        <v>20</v>
      </c>
      <c r="D45" s="133">
        <v>7</v>
      </c>
      <c r="E45" s="133">
        <v>12</v>
      </c>
      <c r="F45" s="133">
        <v>1</v>
      </c>
      <c r="G45" s="134">
        <v>336.5625</v>
      </c>
      <c r="H45" s="150">
        <v>15</v>
      </c>
      <c r="I45" s="135">
        <v>0.75</v>
      </c>
    </row>
    <row r="46" spans="1:9" ht="15">
      <c r="A46" s="131" t="s">
        <v>67</v>
      </c>
      <c r="B46" s="132" t="s">
        <v>27</v>
      </c>
      <c r="C46" s="156">
        <v>20</v>
      </c>
      <c r="D46" s="133">
        <v>6</v>
      </c>
      <c r="E46" s="133">
        <v>13</v>
      </c>
      <c r="F46" s="133">
        <v>1</v>
      </c>
      <c r="G46" s="134">
        <v>340.5</v>
      </c>
      <c r="H46" s="150">
        <v>13</v>
      </c>
      <c r="I46" s="135">
        <v>0.65</v>
      </c>
    </row>
    <row r="47" spans="1:9" ht="15">
      <c r="A47" s="131" t="s">
        <v>179</v>
      </c>
      <c r="B47" s="132" t="s">
        <v>27</v>
      </c>
      <c r="C47" s="156">
        <v>20</v>
      </c>
      <c r="D47" s="133">
        <v>6</v>
      </c>
      <c r="E47" s="133">
        <v>13</v>
      </c>
      <c r="F47" s="133">
        <v>1</v>
      </c>
      <c r="G47" s="134">
        <v>320.25</v>
      </c>
      <c r="H47" s="150">
        <v>13</v>
      </c>
      <c r="I47" s="135">
        <v>0.65</v>
      </c>
    </row>
    <row r="48" spans="1:9" ht="15">
      <c r="A48" s="131" t="s">
        <v>23</v>
      </c>
      <c r="B48" s="132" t="s">
        <v>27</v>
      </c>
      <c r="C48" s="156">
        <v>20</v>
      </c>
      <c r="D48" s="133">
        <v>3</v>
      </c>
      <c r="E48" s="133">
        <v>17</v>
      </c>
      <c r="F48" s="133">
        <v>0</v>
      </c>
      <c r="G48" s="134">
        <v>302.36842105263156</v>
      </c>
      <c r="H48" s="150">
        <v>6</v>
      </c>
      <c r="I48" s="135">
        <v>0.3</v>
      </c>
    </row>
    <row r="49" spans="1:9" ht="15">
      <c r="A49" s="131" t="s">
        <v>241</v>
      </c>
      <c r="B49" s="132" t="s">
        <v>27</v>
      </c>
      <c r="C49" s="156">
        <v>20</v>
      </c>
      <c r="D49" s="133">
        <v>2</v>
      </c>
      <c r="E49" s="133">
        <v>18</v>
      </c>
      <c r="F49" s="133">
        <v>0</v>
      </c>
      <c r="G49" s="134">
        <v>263.75</v>
      </c>
      <c r="H49" s="150">
        <v>4</v>
      </c>
      <c r="I49" s="135">
        <v>0.2</v>
      </c>
    </row>
    <row r="50" spans="1:9" ht="15">
      <c r="A50" s="131" t="s">
        <v>114</v>
      </c>
      <c r="B50" s="132" t="s">
        <v>27</v>
      </c>
      <c r="C50" s="156">
        <v>20</v>
      </c>
      <c r="D50" s="133">
        <v>1</v>
      </c>
      <c r="E50" s="133">
        <v>19</v>
      </c>
      <c r="F50" s="133">
        <v>0</v>
      </c>
      <c r="G50" s="134">
        <v>231</v>
      </c>
      <c r="H50" s="150">
        <v>2</v>
      </c>
      <c r="I50" s="135">
        <v>0.1</v>
      </c>
    </row>
    <row r="51" spans="1:9" ht="15.75" thickBot="1">
      <c r="A51" s="136" t="s">
        <v>250</v>
      </c>
      <c r="B51" s="137" t="s">
        <v>27</v>
      </c>
      <c r="C51" s="157">
        <v>20</v>
      </c>
      <c r="D51" s="138">
        <v>1</v>
      </c>
      <c r="E51" s="138">
        <v>19</v>
      </c>
      <c r="F51" s="138">
        <v>0</v>
      </c>
      <c r="G51" s="139">
        <v>230.75</v>
      </c>
      <c r="H51" s="151">
        <v>2</v>
      </c>
      <c r="I51" s="140">
        <v>0.1</v>
      </c>
    </row>
    <row r="52" spans="2:8" ht="12.75">
      <c r="B52" s="145"/>
      <c r="C52" s="145"/>
      <c r="D52" s="145"/>
      <c r="E52" s="145"/>
      <c r="F52" s="146"/>
      <c r="G52" s="146"/>
      <c r="H52" s="146"/>
    </row>
    <row r="54" spans="1:5" ht="17.25">
      <c r="A54" s="240" t="s">
        <v>15</v>
      </c>
      <c r="B54" s="240"/>
      <c r="C54" s="240"/>
      <c r="D54" s="240"/>
      <c r="E54" s="240"/>
    </row>
    <row r="55" ht="13.5" thickBot="1"/>
    <row r="56" spans="1:9" ht="18" thickBot="1">
      <c r="A56" s="121" t="s">
        <v>1</v>
      </c>
      <c r="B56" s="121" t="s">
        <v>26</v>
      </c>
      <c r="C56" s="152" t="s">
        <v>2</v>
      </c>
      <c r="D56" s="153" t="s">
        <v>3</v>
      </c>
      <c r="E56" s="153" t="s">
        <v>4</v>
      </c>
      <c r="F56" s="153" t="s">
        <v>5</v>
      </c>
      <c r="G56" s="153" t="s">
        <v>6</v>
      </c>
      <c r="H56" s="154" t="s">
        <v>7</v>
      </c>
      <c r="I56" s="125" t="s">
        <v>20</v>
      </c>
    </row>
    <row r="57" spans="1:9" ht="15">
      <c r="A57" s="126" t="s">
        <v>22</v>
      </c>
      <c r="B57" s="127" t="s">
        <v>27</v>
      </c>
      <c r="C57" s="155">
        <v>19</v>
      </c>
      <c r="D57" s="128">
        <v>19</v>
      </c>
      <c r="E57" s="128">
        <v>0</v>
      </c>
      <c r="F57" s="128">
        <v>0</v>
      </c>
      <c r="G57" s="129">
        <v>621.6666666666666</v>
      </c>
      <c r="H57" s="149">
        <v>38</v>
      </c>
      <c r="I57" s="130">
        <v>2</v>
      </c>
    </row>
    <row r="58" spans="1:9" ht="15">
      <c r="A58" s="131" t="s">
        <v>24</v>
      </c>
      <c r="B58" s="132" t="s">
        <v>27</v>
      </c>
      <c r="C58" s="156">
        <v>18</v>
      </c>
      <c r="D58" s="133">
        <v>17</v>
      </c>
      <c r="E58" s="133">
        <v>1</v>
      </c>
      <c r="F58" s="133">
        <v>0</v>
      </c>
      <c r="G58" s="134">
        <v>572.3529411764706</v>
      </c>
      <c r="H58" s="150">
        <v>34</v>
      </c>
      <c r="I58" s="135">
        <v>1.8888888888888888</v>
      </c>
    </row>
    <row r="59" spans="1:9" ht="15">
      <c r="A59" s="131" t="s">
        <v>187</v>
      </c>
      <c r="B59" s="132" t="s">
        <v>27</v>
      </c>
      <c r="C59" s="156">
        <v>18</v>
      </c>
      <c r="D59" s="133">
        <v>14</v>
      </c>
      <c r="E59" s="133">
        <v>4</v>
      </c>
      <c r="F59" s="133">
        <v>0</v>
      </c>
      <c r="G59" s="134">
        <v>500.88235294117646</v>
      </c>
      <c r="H59" s="150">
        <v>28</v>
      </c>
      <c r="I59" s="135">
        <v>1.5555555555555556</v>
      </c>
    </row>
    <row r="60" spans="1:9" ht="15">
      <c r="A60" s="131" t="s">
        <v>21</v>
      </c>
      <c r="B60" s="132" t="s">
        <v>27</v>
      </c>
      <c r="C60" s="156">
        <v>19</v>
      </c>
      <c r="D60" s="133">
        <v>12</v>
      </c>
      <c r="E60" s="133">
        <v>7</v>
      </c>
      <c r="F60" s="133">
        <v>0</v>
      </c>
      <c r="G60" s="134">
        <v>484.44444444444446</v>
      </c>
      <c r="H60" s="150">
        <v>24</v>
      </c>
      <c r="I60" s="135">
        <v>1.263157894736842</v>
      </c>
    </row>
    <row r="61" spans="1:9" ht="15">
      <c r="A61" s="131" t="s">
        <v>25</v>
      </c>
      <c r="B61" s="132" t="s">
        <v>27</v>
      </c>
      <c r="C61" s="156">
        <v>18</v>
      </c>
      <c r="D61" s="133">
        <v>11</v>
      </c>
      <c r="E61" s="133">
        <v>7</v>
      </c>
      <c r="F61" s="133">
        <v>0</v>
      </c>
      <c r="G61" s="134">
        <v>458.8235294117647</v>
      </c>
      <c r="H61" s="150">
        <v>22</v>
      </c>
      <c r="I61" s="135">
        <v>1.2222222222222223</v>
      </c>
    </row>
    <row r="62" spans="1:9" ht="15">
      <c r="A62" s="131" t="s">
        <v>183</v>
      </c>
      <c r="B62" s="132" t="s">
        <v>184</v>
      </c>
      <c r="C62" s="156">
        <v>18</v>
      </c>
      <c r="D62" s="133">
        <v>10</v>
      </c>
      <c r="E62" s="133">
        <v>8</v>
      </c>
      <c r="F62" s="133">
        <v>0</v>
      </c>
      <c r="G62" s="134">
        <v>445.55555555555554</v>
      </c>
      <c r="H62" s="150">
        <v>20</v>
      </c>
      <c r="I62" s="135">
        <v>1.1111111111111112</v>
      </c>
    </row>
    <row r="63" spans="1:9" ht="15">
      <c r="A63" s="131" t="s">
        <v>188</v>
      </c>
      <c r="B63" s="132" t="s">
        <v>27</v>
      </c>
      <c r="C63" s="156">
        <v>18</v>
      </c>
      <c r="D63" s="133">
        <v>5</v>
      </c>
      <c r="E63" s="133">
        <v>13</v>
      </c>
      <c r="F63" s="133">
        <v>0</v>
      </c>
      <c r="G63" s="134">
        <v>365.38461538461536</v>
      </c>
      <c r="H63" s="150">
        <v>10</v>
      </c>
      <c r="I63" s="135">
        <v>0.5555555555555556</v>
      </c>
    </row>
    <row r="64" spans="1:9" ht="15">
      <c r="A64" s="131" t="s">
        <v>23</v>
      </c>
      <c r="B64" s="132" t="s">
        <v>27</v>
      </c>
      <c r="C64" s="156">
        <v>18</v>
      </c>
      <c r="D64" s="133">
        <v>5</v>
      </c>
      <c r="E64" s="133">
        <v>13</v>
      </c>
      <c r="F64" s="133">
        <v>0</v>
      </c>
      <c r="G64" s="134">
        <v>338.75</v>
      </c>
      <c r="H64" s="150">
        <v>10</v>
      </c>
      <c r="I64" s="135">
        <v>0.5555555555555556</v>
      </c>
    </row>
    <row r="65" spans="1:9" ht="15">
      <c r="A65" s="131" t="s">
        <v>189</v>
      </c>
      <c r="B65" s="132" t="s">
        <v>27</v>
      </c>
      <c r="C65" s="156">
        <v>18</v>
      </c>
      <c r="D65" s="133">
        <v>4</v>
      </c>
      <c r="E65" s="133">
        <v>14</v>
      </c>
      <c r="F65" s="133">
        <v>0</v>
      </c>
      <c r="G65" s="134">
        <v>342.3529411764706</v>
      </c>
      <c r="H65" s="150">
        <v>8</v>
      </c>
      <c r="I65" s="135">
        <v>0.4444444444444444</v>
      </c>
    </row>
    <row r="66" spans="1:9" ht="15">
      <c r="A66" s="131" t="s">
        <v>250</v>
      </c>
      <c r="B66" s="132" t="s">
        <v>27</v>
      </c>
      <c r="C66" s="156">
        <v>19</v>
      </c>
      <c r="D66" s="133">
        <v>2</v>
      </c>
      <c r="E66" s="133">
        <v>17</v>
      </c>
      <c r="F66" s="133">
        <v>0</v>
      </c>
      <c r="G66" s="134">
        <v>163</v>
      </c>
      <c r="H66" s="150">
        <v>4</v>
      </c>
      <c r="I66" s="135">
        <v>0.21052631578947367</v>
      </c>
    </row>
    <row r="67" spans="1:9" ht="15.75" thickBot="1">
      <c r="A67" s="136" t="s">
        <v>114</v>
      </c>
      <c r="B67" s="137" t="s">
        <v>27</v>
      </c>
      <c r="C67" s="158">
        <v>18</v>
      </c>
      <c r="D67" s="147">
        <v>1</v>
      </c>
      <c r="E67" s="147">
        <v>17</v>
      </c>
      <c r="F67" s="147">
        <v>0</v>
      </c>
      <c r="G67" s="139">
        <v>174.16666666666666</v>
      </c>
      <c r="H67" s="151">
        <v>2</v>
      </c>
      <c r="I67" s="140">
        <v>0.1111111111111111</v>
      </c>
    </row>
    <row r="68" ht="12.75">
      <c r="A68" s="148"/>
    </row>
    <row r="70" ht="12.75">
      <c r="A70" s="183" t="s">
        <v>220</v>
      </c>
    </row>
  </sheetData>
  <sheetProtection/>
  <mergeCells count="4">
    <mergeCell ref="A54:E54"/>
    <mergeCell ref="A2:I2"/>
    <mergeCell ref="A5:E5"/>
    <mergeCell ref="A29:E2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9.421875" style="16" customWidth="1"/>
    <col min="2" max="2" width="17.28125" style="16" bestFit="1" customWidth="1"/>
    <col min="3" max="3" width="6.8515625" style="16" customWidth="1"/>
    <col min="4" max="4" width="12.140625" style="16" customWidth="1"/>
    <col min="5" max="5" width="11.421875" style="25" customWidth="1"/>
    <col min="6" max="6" width="9.421875" style="16" customWidth="1"/>
    <col min="7" max="7" width="13.421875" style="16" customWidth="1"/>
    <col min="8" max="16384" width="11.421875" style="16" customWidth="1"/>
  </cols>
  <sheetData>
    <row r="1" spans="1:7" ht="12.75">
      <c r="A1"/>
      <c r="B1"/>
      <c r="C1"/>
      <c r="D1"/>
      <c r="E1" s="24"/>
      <c r="F1"/>
      <c r="G1"/>
    </row>
    <row r="2" spans="1:7" ht="21">
      <c r="A2" s="239" t="s">
        <v>116</v>
      </c>
      <c r="B2" s="239"/>
      <c r="C2" s="239"/>
      <c r="D2" s="239"/>
      <c r="E2" s="239"/>
      <c r="F2" s="239"/>
      <c r="G2"/>
    </row>
    <row r="3" spans="1:7" ht="13.5" customHeight="1">
      <c r="A3" s="58"/>
      <c r="B3" s="58"/>
      <c r="C3" s="58"/>
      <c r="D3" s="58"/>
      <c r="E3" s="58"/>
      <c r="F3" s="58"/>
      <c r="G3"/>
    </row>
    <row r="4" ht="12.75">
      <c r="A4"/>
    </row>
    <row r="5" spans="1:9" ht="17.25">
      <c r="A5" s="238" t="s">
        <v>0</v>
      </c>
      <c r="B5" s="238"/>
      <c r="C5" s="238"/>
      <c r="D5" s="238"/>
      <c r="I5" s="25"/>
    </row>
    <row r="6" ht="13.5" thickBot="1">
      <c r="I6" s="25"/>
    </row>
    <row r="7" spans="1:9" ht="18" thickBot="1">
      <c r="A7" s="60" t="s">
        <v>1</v>
      </c>
      <c r="B7" s="60" t="s">
        <v>26</v>
      </c>
      <c r="C7" s="61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89" t="s">
        <v>7</v>
      </c>
      <c r="I7" s="63" t="s">
        <v>20</v>
      </c>
    </row>
    <row r="8" spans="1:9" ht="15">
      <c r="A8" s="49" t="s">
        <v>22</v>
      </c>
      <c r="B8" s="1" t="s">
        <v>27</v>
      </c>
      <c r="C8" s="2">
        <v>14</v>
      </c>
      <c r="D8" s="3">
        <v>13</v>
      </c>
      <c r="E8" s="3">
        <v>1</v>
      </c>
      <c r="F8" s="3">
        <v>0</v>
      </c>
      <c r="G8" s="4">
        <f>'[3]D Est de Montréal'!$W$7</f>
        <v>479.2857142857143</v>
      </c>
      <c r="H8" s="3">
        <f aca="true" t="shared" si="0" ref="H8:H20">(2*D8)+F8</f>
        <v>26</v>
      </c>
      <c r="I8" s="93">
        <f aca="true" t="shared" si="1" ref="I8:I20">H8/C8</f>
        <v>1.8571428571428572</v>
      </c>
    </row>
    <row r="9" spans="1:9" ht="15">
      <c r="A9" s="70" t="s">
        <v>24</v>
      </c>
      <c r="B9" s="71" t="s">
        <v>27</v>
      </c>
      <c r="C9" s="78">
        <v>14</v>
      </c>
      <c r="D9" s="79">
        <v>12</v>
      </c>
      <c r="E9" s="79">
        <v>2</v>
      </c>
      <c r="F9" s="79">
        <v>0</v>
      </c>
      <c r="G9" s="64">
        <f>'[3]D Est de Montréal'!$W$8</f>
        <v>488.46153846153845</v>
      </c>
      <c r="H9" s="79">
        <f t="shared" si="0"/>
        <v>24</v>
      </c>
      <c r="I9" s="161">
        <f t="shared" si="1"/>
        <v>1.7142857142857142</v>
      </c>
    </row>
    <row r="10" spans="1:9" ht="15">
      <c r="A10" s="70" t="s">
        <v>23</v>
      </c>
      <c r="B10" s="71" t="s">
        <v>27</v>
      </c>
      <c r="C10" s="78">
        <v>14</v>
      </c>
      <c r="D10" s="79">
        <v>10</v>
      </c>
      <c r="E10" s="79">
        <v>4</v>
      </c>
      <c r="F10" s="79">
        <v>0</v>
      </c>
      <c r="G10" s="64">
        <f>'[3]D Est de Montréal'!$W$10</f>
        <v>415.7142857142857</v>
      </c>
      <c r="H10" s="79">
        <f t="shared" si="0"/>
        <v>20</v>
      </c>
      <c r="I10" s="161">
        <f t="shared" si="1"/>
        <v>1.4285714285714286</v>
      </c>
    </row>
    <row r="11" spans="1:9" ht="15">
      <c r="A11" s="70" t="s">
        <v>66</v>
      </c>
      <c r="B11" s="71" t="s">
        <v>27</v>
      </c>
      <c r="C11" s="78">
        <v>14</v>
      </c>
      <c r="D11" s="79">
        <v>10</v>
      </c>
      <c r="E11" s="79">
        <v>4</v>
      </c>
      <c r="F11" s="79">
        <v>0</v>
      </c>
      <c r="G11" s="64">
        <f>'[3]D Est de Montréal'!$W$5</f>
        <v>412.14285714285717</v>
      </c>
      <c r="H11" s="79">
        <f t="shared" si="0"/>
        <v>20</v>
      </c>
      <c r="I11" s="161">
        <f t="shared" si="1"/>
        <v>1.4285714285714286</v>
      </c>
    </row>
    <row r="12" spans="1:9" ht="15">
      <c r="A12" s="70" t="s">
        <v>117</v>
      </c>
      <c r="B12" s="71" t="s">
        <v>27</v>
      </c>
      <c r="C12" s="78">
        <v>14</v>
      </c>
      <c r="D12" s="79">
        <v>10</v>
      </c>
      <c r="E12" s="79">
        <v>4</v>
      </c>
      <c r="F12" s="79">
        <v>0</v>
      </c>
      <c r="G12" s="64">
        <f>'[3]D Est de Montréal'!$W$14</f>
        <v>378.57142857142856</v>
      </c>
      <c r="H12" s="79">
        <f t="shared" si="0"/>
        <v>20</v>
      </c>
      <c r="I12" s="161">
        <f t="shared" si="1"/>
        <v>1.4285714285714286</v>
      </c>
    </row>
    <row r="13" spans="1:9" ht="15">
      <c r="A13" s="70" t="s">
        <v>11</v>
      </c>
      <c r="B13" s="71" t="s">
        <v>27</v>
      </c>
      <c r="C13" s="78">
        <v>14</v>
      </c>
      <c r="D13" s="79">
        <v>8</v>
      </c>
      <c r="E13" s="79">
        <v>6</v>
      </c>
      <c r="F13" s="79">
        <v>0</v>
      </c>
      <c r="G13" s="64">
        <f>'[3]D Est de Montréal'!$W$9</f>
        <v>348.46153846153845</v>
      </c>
      <c r="H13" s="79">
        <f t="shared" si="0"/>
        <v>16</v>
      </c>
      <c r="I13" s="161">
        <f t="shared" si="1"/>
        <v>1.1428571428571428</v>
      </c>
    </row>
    <row r="14" spans="1:9" ht="15">
      <c r="A14" s="70" t="s">
        <v>25</v>
      </c>
      <c r="B14" s="71" t="s">
        <v>27</v>
      </c>
      <c r="C14" s="78">
        <v>15</v>
      </c>
      <c r="D14" s="79">
        <v>6</v>
      </c>
      <c r="E14" s="79">
        <v>9</v>
      </c>
      <c r="F14" s="79">
        <v>0</v>
      </c>
      <c r="G14" s="64">
        <f>'[3]D Est de Montréal'!$W$11</f>
        <v>333.57142857142856</v>
      </c>
      <c r="H14" s="79">
        <f t="shared" si="0"/>
        <v>12</v>
      </c>
      <c r="I14" s="161">
        <f t="shared" si="1"/>
        <v>0.8</v>
      </c>
    </row>
    <row r="15" spans="1:9" ht="15">
      <c r="A15" s="70" t="s">
        <v>118</v>
      </c>
      <c r="B15" s="71" t="s">
        <v>27</v>
      </c>
      <c r="C15" s="78">
        <v>14</v>
      </c>
      <c r="D15" s="79">
        <v>5</v>
      </c>
      <c r="E15" s="79">
        <v>9</v>
      </c>
      <c r="F15" s="79">
        <v>0</v>
      </c>
      <c r="G15" s="64">
        <f>'[3]D Est de Montréal'!$W$6</f>
        <v>364.2857142857143</v>
      </c>
      <c r="H15" s="79">
        <f t="shared" si="0"/>
        <v>10</v>
      </c>
      <c r="I15" s="161">
        <f t="shared" si="1"/>
        <v>0.7142857142857143</v>
      </c>
    </row>
    <row r="16" spans="1:9" ht="15">
      <c r="A16" s="70" t="s">
        <v>53</v>
      </c>
      <c r="B16" s="71" t="s">
        <v>27</v>
      </c>
      <c r="C16" s="78">
        <v>14</v>
      </c>
      <c r="D16" s="79">
        <v>5</v>
      </c>
      <c r="E16" s="79">
        <v>9</v>
      </c>
      <c r="F16" s="79">
        <v>0</v>
      </c>
      <c r="G16" s="64">
        <f>'[3]D Est de Montréal'!$W$13</f>
        <v>318.57142857142856</v>
      </c>
      <c r="H16" s="79">
        <f t="shared" si="0"/>
        <v>10</v>
      </c>
      <c r="I16" s="161">
        <f t="shared" si="1"/>
        <v>0.7142857142857143</v>
      </c>
    </row>
    <row r="17" spans="1:9" ht="15">
      <c r="A17" s="70" t="s">
        <v>65</v>
      </c>
      <c r="B17" s="71" t="s">
        <v>27</v>
      </c>
      <c r="C17" s="78">
        <v>14</v>
      </c>
      <c r="D17" s="79">
        <v>4</v>
      </c>
      <c r="E17" s="79">
        <v>10</v>
      </c>
      <c r="F17" s="79">
        <v>0</v>
      </c>
      <c r="G17" s="64">
        <f>'[3]D Est de Montréal'!$W$4</f>
        <v>265.38461538461536</v>
      </c>
      <c r="H17" s="79">
        <f t="shared" si="0"/>
        <v>8</v>
      </c>
      <c r="I17" s="161">
        <f t="shared" si="1"/>
        <v>0.5714285714285714</v>
      </c>
    </row>
    <row r="18" spans="1:9" ht="15">
      <c r="A18" s="70" t="s">
        <v>119</v>
      </c>
      <c r="B18" s="71" t="s">
        <v>27</v>
      </c>
      <c r="C18" s="78">
        <v>13</v>
      </c>
      <c r="D18" s="79">
        <v>3</v>
      </c>
      <c r="E18" s="79">
        <v>10</v>
      </c>
      <c r="F18" s="79">
        <v>0</v>
      </c>
      <c r="G18" s="64">
        <f>'[3]D Est de Montréal'!$W$15</f>
        <v>272.22222222222223</v>
      </c>
      <c r="H18" s="79">
        <f t="shared" si="0"/>
        <v>6</v>
      </c>
      <c r="I18" s="161">
        <f t="shared" si="1"/>
        <v>0.46153846153846156</v>
      </c>
    </row>
    <row r="19" spans="1:9" ht="15">
      <c r="A19" s="70" t="s">
        <v>103</v>
      </c>
      <c r="B19" s="71" t="s">
        <v>104</v>
      </c>
      <c r="C19" s="78">
        <v>10</v>
      </c>
      <c r="D19" s="79">
        <v>2</v>
      </c>
      <c r="E19" s="79">
        <v>8</v>
      </c>
      <c r="F19" s="79">
        <v>0</v>
      </c>
      <c r="G19" s="64">
        <f>'[3]D Est de Montréal'!$W$3</f>
        <v>311</v>
      </c>
      <c r="H19" s="79">
        <f t="shared" si="0"/>
        <v>4</v>
      </c>
      <c r="I19" s="161">
        <f t="shared" si="1"/>
        <v>0.4</v>
      </c>
    </row>
    <row r="20" spans="1:9" ht="15.75" thickBot="1">
      <c r="A20" s="48" t="s">
        <v>46</v>
      </c>
      <c r="B20" s="9" t="s">
        <v>27</v>
      </c>
      <c r="C20" s="10">
        <v>14</v>
      </c>
      <c r="D20" s="11">
        <v>1</v>
      </c>
      <c r="E20" s="11">
        <v>13</v>
      </c>
      <c r="F20" s="11">
        <v>0</v>
      </c>
      <c r="G20" s="12">
        <f>'[3]D Est de Montréal'!$W$12</f>
        <v>241.42857142857142</v>
      </c>
      <c r="H20" s="11">
        <f t="shared" si="0"/>
        <v>2</v>
      </c>
      <c r="I20" s="84">
        <f t="shared" si="1"/>
        <v>0.14285714285714285</v>
      </c>
    </row>
    <row r="22" spans="1:9" ht="17.25">
      <c r="A22" s="238" t="s">
        <v>17</v>
      </c>
      <c r="B22" s="238"/>
      <c r="C22" s="238"/>
      <c r="D22" s="238"/>
      <c r="I22" s="80"/>
    </row>
    <row r="23" ht="13.5" thickBot="1">
      <c r="I23" s="80"/>
    </row>
    <row r="24" spans="1:9" ht="18" thickBot="1">
      <c r="A24" s="60" t="s">
        <v>1</v>
      </c>
      <c r="B24" s="60" t="s">
        <v>26</v>
      </c>
      <c r="C24" s="61" t="s">
        <v>2</v>
      </c>
      <c r="D24" s="62" t="s">
        <v>3</v>
      </c>
      <c r="E24" s="62" t="s">
        <v>4</v>
      </c>
      <c r="F24" s="62" t="s">
        <v>5</v>
      </c>
      <c r="G24" s="62" t="s">
        <v>6</v>
      </c>
      <c r="H24" s="89" t="s">
        <v>7</v>
      </c>
      <c r="I24" s="63" t="s">
        <v>20</v>
      </c>
    </row>
    <row r="25" spans="1:9" ht="15">
      <c r="A25" s="189" t="s">
        <v>22</v>
      </c>
      <c r="B25" s="189" t="s">
        <v>27</v>
      </c>
      <c r="C25" s="187">
        <v>12</v>
      </c>
      <c r="D25" s="188">
        <v>12</v>
      </c>
      <c r="E25" s="188">
        <v>0</v>
      </c>
      <c r="F25" s="188">
        <v>0</v>
      </c>
      <c r="G25" s="190">
        <f>'[3]D Est de Montréal'!$W$22</f>
        <v>427.5</v>
      </c>
      <c r="H25" s="188">
        <f aca="true" t="shared" si="2" ref="H25:H31">(2*D25)+F25</f>
        <v>24</v>
      </c>
      <c r="I25" s="191">
        <f aca="true" t="shared" si="3" ref="I25:I31">H25/C25</f>
        <v>2</v>
      </c>
    </row>
    <row r="26" spans="1:9" ht="15">
      <c r="A26" s="204" t="s">
        <v>65</v>
      </c>
      <c r="B26" s="204" t="s">
        <v>27</v>
      </c>
      <c r="C26" s="205">
        <v>14</v>
      </c>
      <c r="D26" s="206">
        <v>9</v>
      </c>
      <c r="E26" s="206">
        <v>5</v>
      </c>
      <c r="F26" s="206">
        <v>0</v>
      </c>
      <c r="G26" s="207">
        <f>'[3]D Est de Montréal'!$W$20</f>
        <v>377.14285714285717</v>
      </c>
      <c r="H26" s="206">
        <f t="shared" si="2"/>
        <v>18</v>
      </c>
      <c r="I26" s="208">
        <f t="shared" si="3"/>
        <v>1.2857142857142858</v>
      </c>
    </row>
    <row r="27" spans="1:9" ht="15">
      <c r="A27" s="204" t="s">
        <v>11</v>
      </c>
      <c r="B27" s="204" t="s">
        <v>27</v>
      </c>
      <c r="C27" s="205">
        <v>13</v>
      </c>
      <c r="D27" s="206">
        <v>8</v>
      </c>
      <c r="E27" s="206">
        <v>5</v>
      </c>
      <c r="F27" s="206">
        <v>0</v>
      </c>
      <c r="G27" s="207">
        <f>'[3]D Est de Montréal'!$W$24</f>
        <v>313.0769230769231</v>
      </c>
      <c r="H27" s="206">
        <f t="shared" si="2"/>
        <v>16</v>
      </c>
      <c r="I27" s="208">
        <f t="shared" si="3"/>
        <v>1.2307692307692308</v>
      </c>
    </row>
    <row r="28" spans="1:9" ht="15">
      <c r="A28" s="204" t="s">
        <v>24</v>
      </c>
      <c r="B28" s="204" t="s">
        <v>27</v>
      </c>
      <c r="C28" s="205">
        <v>13</v>
      </c>
      <c r="D28" s="206">
        <v>7</v>
      </c>
      <c r="E28" s="206">
        <v>6</v>
      </c>
      <c r="F28" s="206">
        <v>0</v>
      </c>
      <c r="G28" s="207">
        <f>'[3]D Est de Montréal'!$W$23</f>
        <v>330</v>
      </c>
      <c r="H28" s="206">
        <f t="shared" si="2"/>
        <v>14</v>
      </c>
      <c r="I28" s="208">
        <f t="shared" si="3"/>
        <v>1.0769230769230769</v>
      </c>
    </row>
    <row r="29" spans="1:9" ht="15">
      <c r="A29" s="198" t="s">
        <v>66</v>
      </c>
      <c r="B29" s="198" t="s">
        <v>27</v>
      </c>
      <c r="C29" s="199">
        <v>12</v>
      </c>
      <c r="D29" s="200">
        <v>5</v>
      </c>
      <c r="E29" s="200">
        <v>7</v>
      </c>
      <c r="F29" s="200">
        <v>0</v>
      </c>
      <c r="G29" s="201">
        <f>'[3]D Est de Montréal'!$W$21</f>
        <v>316.6666666666667</v>
      </c>
      <c r="H29" s="200">
        <f t="shared" si="2"/>
        <v>10</v>
      </c>
      <c r="I29" s="202">
        <f t="shared" si="3"/>
        <v>0.8333333333333334</v>
      </c>
    </row>
    <row r="30" spans="1:9" ht="15">
      <c r="A30" s="193" t="s">
        <v>103</v>
      </c>
      <c r="B30" s="193" t="s">
        <v>104</v>
      </c>
      <c r="C30" s="194">
        <v>11</v>
      </c>
      <c r="D30" s="195">
        <v>1</v>
      </c>
      <c r="E30" s="195">
        <v>10</v>
      </c>
      <c r="F30" s="195">
        <v>0</v>
      </c>
      <c r="G30" s="196">
        <f>'[3]D Est de Montréal'!$W$19</f>
        <v>211.8181818181818</v>
      </c>
      <c r="H30" s="195">
        <f t="shared" si="2"/>
        <v>2</v>
      </c>
      <c r="I30" s="197">
        <f t="shared" si="3"/>
        <v>0.18181818181818182</v>
      </c>
    </row>
    <row r="31" spans="1:9" ht="15.75" thickBot="1">
      <c r="A31" s="9" t="s">
        <v>68</v>
      </c>
      <c r="B31" s="9" t="s">
        <v>27</v>
      </c>
      <c r="C31" s="10">
        <v>13</v>
      </c>
      <c r="D31" s="11">
        <v>1</v>
      </c>
      <c r="E31" s="11">
        <v>12</v>
      </c>
      <c r="F31" s="11">
        <v>0</v>
      </c>
      <c r="G31" s="12">
        <f>'[3]D Est de Montréal'!$W$25</f>
        <v>217.69230769230768</v>
      </c>
      <c r="H31" s="11">
        <f t="shared" si="2"/>
        <v>2</v>
      </c>
      <c r="I31" s="84">
        <f t="shared" si="3"/>
        <v>0.15384615384615385</v>
      </c>
    </row>
    <row r="33" spans="1:9" ht="17.25">
      <c r="A33" s="238" t="s">
        <v>18</v>
      </c>
      <c r="B33" s="238"/>
      <c r="C33" s="238"/>
      <c r="D33" s="238"/>
      <c r="I33" s="80"/>
    </row>
    <row r="34" ht="13.5" thickBot="1">
      <c r="I34" s="80"/>
    </row>
    <row r="35" spans="1:9" ht="18" thickBot="1">
      <c r="A35" s="60" t="s">
        <v>1</v>
      </c>
      <c r="B35" s="60" t="s">
        <v>26</v>
      </c>
      <c r="C35" s="61" t="s">
        <v>2</v>
      </c>
      <c r="D35" s="62" t="s">
        <v>3</v>
      </c>
      <c r="E35" s="62" t="s">
        <v>4</v>
      </c>
      <c r="F35" s="62" t="s">
        <v>5</v>
      </c>
      <c r="G35" s="62" t="s">
        <v>6</v>
      </c>
      <c r="H35" s="89" t="s">
        <v>7</v>
      </c>
      <c r="I35" s="63" t="s">
        <v>20</v>
      </c>
    </row>
    <row r="36" spans="1:9" ht="15">
      <c r="A36" s="49" t="s">
        <v>65</v>
      </c>
      <c r="B36" s="1" t="s">
        <v>27</v>
      </c>
      <c r="C36" s="2">
        <v>13</v>
      </c>
      <c r="D36" s="3">
        <v>11</v>
      </c>
      <c r="E36" s="3">
        <v>2</v>
      </c>
      <c r="F36" s="3">
        <v>0</v>
      </c>
      <c r="G36" s="4">
        <f>'[3]D Est de Montréal'!$W$31</f>
        <v>447.6923076923077</v>
      </c>
      <c r="H36" s="3">
        <f aca="true" t="shared" si="4" ref="H36:H42">(2*D36)+F36</f>
        <v>22</v>
      </c>
      <c r="I36" s="93">
        <f aca="true" t="shared" si="5" ref="I36:I42">H36/C36</f>
        <v>1.6923076923076923</v>
      </c>
    </row>
    <row r="37" spans="1:9" ht="15">
      <c r="A37" s="70" t="s">
        <v>11</v>
      </c>
      <c r="B37" s="71" t="s">
        <v>27</v>
      </c>
      <c r="C37" s="78">
        <v>13</v>
      </c>
      <c r="D37" s="79">
        <v>10</v>
      </c>
      <c r="E37" s="79">
        <v>3</v>
      </c>
      <c r="F37" s="79">
        <v>0</v>
      </c>
      <c r="G37" s="64">
        <f>'[3]D Est de Montréal'!$W$34</f>
        <v>475.38461538461536</v>
      </c>
      <c r="H37" s="79">
        <f t="shared" si="4"/>
        <v>20</v>
      </c>
      <c r="I37" s="161">
        <f t="shared" si="5"/>
        <v>1.5384615384615385</v>
      </c>
    </row>
    <row r="38" spans="1:9" ht="15">
      <c r="A38" s="70" t="s">
        <v>61</v>
      </c>
      <c r="B38" s="71" t="s">
        <v>27</v>
      </c>
      <c r="C38" s="78">
        <v>13</v>
      </c>
      <c r="D38" s="79">
        <v>9</v>
      </c>
      <c r="E38" s="79">
        <v>4</v>
      </c>
      <c r="F38" s="79">
        <v>0</v>
      </c>
      <c r="G38" s="64">
        <f>'[3]D Est de Montréal'!$W$33</f>
        <v>361.6666666666667</v>
      </c>
      <c r="H38" s="79">
        <f t="shared" si="4"/>
        <v>18</v>
      </c>
      <c r="I38" s="161">
        <f t="shared" si="5"/>
        <v>1.3846153846153846</v>
      </c>
    </row>
    <row r="39" spans="1:9" ht="15">
      <c r="A39" s="70" t="s">
        <v>66</v>
      </c>
      <c r="B39" s="71" t="s">
        <v>27</v>
      </c>
      <c r="C39" s="78">
        <v>12</v>
      </c>
      <c r="D39" s="79">
        <v>8</v>
      </c>
      <c r="E39" s="79">
        <v>4</v>
      </c>
      <c r="F39" s="79">
        <v>0</v>
      </c>
      <c r="G39" s="64">
        <f>'[3]D Est de Montréal'!$W$32</f>
        <v>347.5</v>
      </c>
      <c r="H39" s="79">
        <f t="shared" si="4"/>
        <v>16</v>
      </c>
      <c r="I39" s="161">
        <f t="shared" si="5"/>
        <v>1.3333333333333333</v>
      </c>
    </row>
    <row r="40" spans="1:9" ht="15">
      <c r="A40" s="70" t="s">
        <v>120</v>
      </c>
      <c r="B40" s="71" t="s">
        <v>27</v>
      </c>
      <c r="C40" s="78">
        <v>13</v>
      </c>
      <c r="D40" s="79">
        <v>3</v>
      </c>
      <c r="E40" s="79">
        <v>10</v>
      </c>
      <c r="F40" s="79">
        <v>0</v>
      </c>
      <c r="G40" s="64">
        <f>'[3]D Est de Montréal'!$W$29</f>
        <v>218.33333333333334</v>
      </c>
      <c r="H40" s="79">
        <f t="shared" si="4"/>
        <v>6</v>
      </c>
      <c r="I40" s="161">
        <f t="shared" si="5"/>
        <v>0.46153846153846156</v>
      </c>
    </row>
    <row r="41" spans="1:9" ht="15">
      <c r="A41" s="50" t="s">
        <v>68</v>
      </c>
      <c r="B41" s="5" t="s">
        <v>27</v>
      </c>
      <c r="C41" s="6">
        <v>13</v>
      </c>
      <c r="D41" s="7">
        <v>2</v>
      </c>
      <c r="E41" s="7">
        <v>11</v>
      </c>
      <c r="F41" s="7">
        <v>0</v>
      </c>
      <c r="G41" s="8">
        <f>'[3]D Est de Montréal'!$W$35</f>
        <v>201</v>
      </c>
      <c r="H41" s="7">
        <f t="shared" si="4"/>
        <v>4</v>
      </c>
      <c r="I41" s="68">
        <f t="shared" si="5"/>
        <v>0.3076923076923077</v>
      </c>
    </row>
    <row r="42" spans="1:9" ht="15.75" thickBot="1">
      <c r="A42" s="48" t="s">
        <v>121</v>
      </c>
      <c r="B42" s="9" t="s">
        <v>27</v>
      </c>
      <c r="C42" s="10">
        <v>13</v>
      </c>
      <c r="D42" s="11">
        <v>2</v>
      </c>
      <c r="E42" s="11">
        <v>11</v>
      </c>
      <c r="F42" s="11">
        <v>0</v>
      </c>
      <c r="G42" s="12">
        <f>'[3]D Est de Montréal'!$W$30</f>
        <v>156.66666666666666</v>
      </c>
      <c r="H42" s="11">
        <f t="shared" si="4"/>
        <v>4</v>
      </c>
      <c r="I42" s="84">
        <f t="shared" si="5"/>
        <v>0.3076923076923077</v>
      </c>
    </row>
    <row r="45" ht="12.75">
      <c r="A45" t="s">
        <v>168</v>
      </c>
    </row>
    <row r="47" ht="15">
      <c r="A47" s="38"/>
    </row>
  </sheetData>
  <sheetProtection/>
  <mergeCells count="4">
    <mergeCell ref="A2:F2"/>
    <mergeCell ref="A5:D5"/>
    <mergeCell ref="A22:D22"/>
    <mergeCell ref="A33:D3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5.00390625" style="16" customWidth="1"/>
    <col min="2" max="2" width="28.140625" style="16" customWidth="1"/>
    <col min="3" max="3" width="5.28125" style="16" customWidth="1"/>
    <col min="4" max="4" width="12.140625" style="16" customWidth="1"/>
    <col min="5" max="5" width="11.421875" style="25" customWidth="1"/>
    <col min="6" max="6" width="10.00390625" style="16" customWidth="1"/>
    <col min="7" max="7" width="13.00390625" style="16" customWidth="1"/>
    <col min="8" max="16384" width="11.421875" style="16" customWidth="1"/>
  </cols>
  <sheetData>
    <row r="1" spans="1:7" ht="12.75">
      <c r="A1"/>
      <c r="B1"/>
      <c r="C1"/>
      <c r="D1"/>
      <c r="E1" s="24"/>
      <c r="F1"/>
      <c r="G1"/>
    </row>
    <row r="2" spans="1:8" ht="21">
      <c r="A2" s="239" t="s">
        <v>63</v>
      </c>
      <c r="B2" s="239"/>
      <c r="C2" s="239"/>
      <c r="D2" s="239"/>
      <c r="E2" s="239"/>
      <c r="F2" s="239"/>
      <c r="G2" s="239"/>
      <c r="H2" s="239"/>
    </row>
    <row r="3" spans="1:7" ht="12.75">
      <c r="A3"/>
      <c r="B3"/>
      <c r="C3"/>
      <c r="D3"/>
      <c r="E3" s="24"/>
      <c r="F3"/>
      <c r="G3"/>
    </row>
    <row r="4" spans="1:7" ht="15">
      <c r="A4" s="13"/>
      <c r="B4" s="14"/>
      <c r="C4" s="14"/>
      <c r="D4" s="14"/>
      <c r="E4" s="14"/>
      <c r="F4" s="15"/>
      <c r="G4" s="14"/>
    </row>
    <row r="5" spans="1:4" ht="17.25">
      <c r="A5" s="238" t="s">
        <v>17</v>
      </c>
      <c r="B5" s="238"/>
      <c r="C5" s="238"/>
      <c r="D5" s="238"/>
    </row>
    <row r="6" ht="13.5" thickBot="1"/>
    <row r="7" spans="1:9" ht="18" thickBot="1">
      <c r="A7" s="60" t="s">
        <v>1</v>
      </c>
      <c r="B7" s="60" t="s">
        <v>26</v>
      </c>
      <c r="C7" s="209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89" t="s">
        <v>7</v>
      </c>
      <c r="I7" s="63" t="s">
        <v>20</v>
      </c>
    </row>
    <row r="8" spans="1:9" ht="15">
      <c r="A8" s="189" t="s">
        <v>46</v>
      </c>
      <c r="B8" s="189" t="s">
        <v>27</v>
      </c>
      <c r="C8" s="210">
        <v>15</v>
      </c>
      <c r="D8" s="188">
        <v>11</v>
      </c>
      <c r="E8" s="188">
        <v>3</v>
      </c>
      <c r="F8" s="188">
        <v>1</v>
      </c>
      <c r="G8" s="190">
        <f>'[3]E Ouest de Montréal'!$W$9</f>
        <v>430.6666666666667</v>
      </c>
      <c r="H8" s="188">
        <f aca="true" t="shared" si="0" ref="H8:H15">(2*D8)+F8</f>
        <v>23</v>
      </c>
      <c r="I8" s="191">
        <f aca="true" t="shared" si="1" ref="I8:I15">H8/C8</f>
        <v>1.5333333333333334</v>
      </c>
    </row>
    <row r="9" spans="1:9" ht="15">
      <c r="A9" s="198" t="s">
        <v>25</v>
      </c>
      <c r="B9" s="198" t="s">
        <v>27</v>
      </c>
      <c r="C9" s="211">
        <v>15</v>
      </c>
      <c r="D9" s="200">
        <v>11</v>
      </c>
      <c r="E9" s="200">
        <v>4</v>
      </c>
      <c r="F9" s="200">
        <v>0</v>
      </c>
      <c r="G9" s="201">
        <f>'[3]E Ouest de Montréal'!$W$8</f>
        <v>362.6666666666667</v>
      </c>
      <c r="H9" s="200">
        <f t="shared" si="0"/>
        <v>22</v>
      </c>
      <c r="I9" s="202">
        <f t="shared" si="1"/>
        <v>1.4666666666666666</v>
      </c>
    </row>
    <row r="10" spans="1:9" ht="15">
      <c r="A10" s="198" t="s">
        <v>23</v>
      </c>
      <c r="B10" s="198" t="s">
        <v>27</v>
      </c>
      <c r="C10" s="211">
        <v>15</v>
      </c>
      <c r="D10" s="200">
        <v>10</v>
      </c>
      <c r="E10" s="200">
        <v>4</v>
      </c>
      <c r="F10" s="200">
        <v>1</v>
      </c>
      <c r="G10" s="201">
        <f>'[3]E Ouest de Montréal'!$W$7</f>
        <v>348.6666666666667</v>
      </c>
      <c r="H10" s="200">
        <f t="shared" si="0"/>
        <v>21</v>
      </c>
      <c r="I10" s="202">
        <f t="shared" si="1"/>
        <v>1.4</v>
      </c>
    </row>
    <row r="11" spans="1:9" ht="15">
      <c r="A11" s="198" t="s">
        <v>19</v>
      </c>
      <c r="B11" s="198" t="s">
        <v>27</v>
      </c>
      <c r="C11" s="211">
        <v>15</v>
      </c>
      <c r="D11" s="200">
        <v>6</v>
      </c>
      <c r="E11" s="200">
        <v>9</v>
      </c>
      <c r="F11" s="200">
        <v>0</v>
      </c>
      <c r="G11" s="201">
        <f>'[3]E Ouest de Montréal'!$W$6</f>
        <v>264.6666666666667</v>
      </c>
      <c r="H11" s="200">
        <f t="shared" si="0"/>
        <v>12</v>
      </c>
      <c r="I11" s="202">
        <f t="shared" si="1"/>
        <v>0.8</v>
      </c>
    </row>
    <row r="12" spans="1:9" ht="15">
      <c r="A12" s="198" t="s">
        <v>53</v>
      </c>
      <c r="B12" s="198" t="s">
        <v>27</v>
      </c>
      <c r="C12" s="211">
        <v>15</v>
      </c>
      <c r="D12" s="200">
        <v>5</v>
      </c>
      <c r="E12" s="200">
        <v>10</v>
      </c>
      <c r="F12" s="200">
        <v>0</v>
      </c>
      <c r="G12" s="201">
        <f>'[3]E Ouest de Montréal'!$W$10</f>
        <v>276</v>
      </c>
      <c r="H12" s="200">
        <f t="shared" si="0"/>
        <v>10</v>
      </c>
      <c r="I12" s="202">
        <f t="shared" si="1"/>
        <v>0.6666666666666666</v>
      </c>
    </row>
    <row r="13" spans="1:9" ht="15">
      <c r="A13" s="198" t="s">
        <v>128</v>
      </c>
      <c r="B13" s="198" t="s">
        <v>127</v>
      </c>
      <c r="C13" s="211">
        <v>12</v>
      </c>
      <c r="D13" s="200">
        <v>2</v>
      </c>
      <c r="E13" s="200">
        <v>10</v>
      </c>
      <c r="F13" s="200">
        <v>0</v>
      </c>
      <c r="G13" s="201">
        <f>'[3]E Ouest de Montréal'!$W$13</f>
        <v>189.16666666666666</v>
      </c>
      <c r="H13" s="200">
        <f t="shared" si="0"/>
        <v>4</v>
      </c>
      <c r="I13" s="202">
        <f t="shared" si="1"/>
        <v>0.3333333333333333</v>
      </c>
    </row>
    <row r="14" spans="1:9" ht="15.75" customHeight="1">
      <c r="A14" s="198" t="s">
        <v>123</v>
      </c>
      <c r="B14" s="198" t="s">
        <v>27</v>
      </c>
      <c r="C14" s="211">
        <v>15</v>
      </c>
      <c r="D14" s="200">
        <v>1</v>
      </c>
      <c r="E14" s="200">
        <v>14</v>
      </c>
      <c r="F14" s="200">
        <v>0</v>
      </c>
      <c r="G14" s="201">
        <f>'[3]E Ouest de Montréal'!$W$11</f>
        <v>154.66666666666666</v>
      </c>
      <c r="H14" s="200">
        <f t="shared" si="0"/>
        <v>2</v>
      </c>
      <c r="I14" s="202">
        <f t="shared" si="1"/>
        <v>0.13333333333333333</v>
      </c>
    </row>
    <row r="15" spans="1:9" ht="15.75" thickBot="1">
      <c r="A15" s="9" t="s">
        <v>122</v>
      </c>
      <c r="B15" s="9" t="s">
        <v>27</v>
      </c>
      <c r="C15" s="111">
        <v>16</v>
      </c>
      <c r="D15" s="11">
        <v>0</v>
      </c>
      <c r="E15" s="11">
        <v>15</v>
      </c>
      <c r="F15" s="11">
        <v>1</v>
      </c>
      <c r="G15" s="12">
        <f>'[3]E Ouest de Montréal'!$W$12</f>
        <v>130.625</v>
      </c>
      <c r="H15" s="11">
        <f t="shared" si="0"/>
        <v>1</v>
      </c>
      <c r="I15" s="84">
        <f t="shared" si="1"/>
        <v>0.0625</v>
      </c>
    </row>
    <row r="16" spans="1:8" ht="15">
      <c r="A16" s="13"/>
      <c r="B16" s="13"/>
      <c r="C16" s="14"/>
      <c r="D16" s="14"/>
      <c r="E16" s="14"/>
      <c r="F16" s="14"/>
      <c r="G16" s="15"/>
      <c r="H16" s="14"/>
    </row>
    <row r="17" spans="1:4" ht="17.25">
      <c r="A17" s="238" t="s">
        <v>18</v>
      </c>
      <c r="B17" s="238"/>
      <c r="C17" s="238"/>
      <c r="D17" s="238"/>
    </row>
    <row r="18" ht="13.5" thickBot="1"/>
    <row r="19" spans="1:9" ht="18" thickBot="1">
      <c r="A19" s="20" t="s">
        <v>1</v>
      </c>
      <c r="B19" s="20" t="s">
        <v>26</v>
      </c>
      <c r="C19" s="113" t="s">
        <v>2</v>
      </c>
      <c r="D19" s="22" t="s">
        <v>3</v>
      </c>
      <c r="E19" s="22" t="s">
        <v>4</v>
      </c>
      <c r="F19" s="22" t="s">
        <v>5</v>
      </c>
      <c r="G19" s="22" t="s">
        <v>6</v>
      </c>
      <c r="H19" s="46" t="s">
        <v>7</v>
      </c>
      <c r="I19" s="23" t="s">
        <v>20</v>
      </c>
    </row>
    <row r="20" spans="1:9" ht="15">
      <c r="A20" s="70" t="s">
        <v>23</v>
      </c>
      <c r="B20" s="71" t="s">
        <v>27</v>
      </c>
      <c r="C20" s="164">
        <v>15</v>
      </c>
      <c r="D20" s="79">
        <v>15</v>
      </c>
      <c r="E20" s="79">
        <v>0</v>
      </c>
      <c r="F20" s="79">
        <v>0</v>
      </c>
      <c r="G20" s="64">
        <f>'[3]E Ouest de Montréal'!$W$19</f>
        <v>513.3333333333334</v>
      </c>
      <c r="H20" s="160">
        <f aca="true" t="shared" si="2" ref="H20:H28">(2*D20)+F20</f>
        <v>30</v>
      </c>
      <c r="I20" s="161">
        <f aca="true" t="shared" si="3" ref="I20:I28">H20/C20</f>
        <v>2</v>
      </c>
    </row>
    <row r="21" spans="1:9" ht="15">
      <c r="A21" s="70" t="s">
        <v>25</v>
      </c>
      <c r="B21" s="71" t="s">
        <v>27</v>
      </c>
      <c r="C21" s="164">
        <v>15</v>
      </c>
      <c r="D21" s="79">
        <v>14</v>
      </c>
      <c r="E21" s="79">
        <v>1</v>
      </c>
      <c r="F21" s="79">
        <v>0</v>
      </c>
      <c r="G21" s="64">
        <f>'[3]E Ouest de Montréal'!$W$20</f>
        <v>496</v>
      </c>
      <c r="H21" s="160">
        <f t="shared" si="2"/>
        <v>28</v>
      </c>
      <c r="I21" s="161">
        <f t="shared" si="3"/>
        <v>1.8666666666666667</v>
      </c>
    </row>
    <row r="22" spans="1:9" ht="15">
      <c r="A22" s="70" t="s">
        <v>46</v>
      </c>
      <c r="B22" s="71" t="s">
        <v>27</v>
      </c>
      <c r="C22" s="164">
        <v>15</v>
      </c>
      <c r="D22" s="79">
        <v>11</v>
      </c>
      <c r="E22" s="79">
        <v>2</v>
      </c>
      <c r="F22" s="79">
        <v>2</v>
      </c>
      <c r="G22" s="64">
        <f>'[3]E Ouest de Montréal'!$W$21</f>
        <v>389.3333333333333</v>
      </c>
      <c r="H22" s="160">
        <f t="shared" si="2"/>
        <v>24</v>
      </c>
      <c r="I22" s="161">
        <f t="shared" si="3"/>
        <v>1.6</v>
      </c>
    </row>
    <row r="23" spans="1:9" ht="15">
      <c r="A23" s="70" t="s">
        <v>19</v>
      </c>
      <c r="B23" s="71" t="s">
        <v>27</v>
      </c>
      <c r="C23" s="164">
        <v>16</v>
      </c>
      <c r="D23" s="79">
        <v>10</v>
      </c>
      <c r="E23" s="79">
        <v>6</v>
      </c>
      <c r="F23" s="79">
        <v>0</v>
      </c>
      <c r="G23" s="64">
        <f>'[3]E Ouest de Montréal'!$W$18</f>
        <v>366.25</v>
      </c>
      <c r="H23" s="160">
        <f t="shared" si="2"/>
        <v>20</v>
      </c>
      <c r="I23" s="161">
        <f t="shared" si="3"/>
        <v>1.25</v>
      </c>
    </row>
    <row r="24" spans="1:9" ht="15">
      <c r="A24" s="70" t="s">
        <v>108</v>
      </c>
      <c r="B24" s="71" t="s">
        <v>74</v>
      </c>
      <c r="C24" s="164">
        <v>16</v>
      </c>
      <c r="D24" s="79">
        <v>10</v>
      </c>
      <c r="E24" s="79">
        <v>6</v>
      </c>
      <c r="F24" s="79">
        <v>0</v>
      </c>
      <c r="G24" s="64">
        <f>'[3]E Ouest de Montréal'!$W$24</f>
        <v>349.375</v>
      </c>
      <c r="H24" s="160">
        <f t="shared" si="2"/>
        <v>20</v>
      </c>
      <c r="I24" s="161">
        <f t="shared" si="3"/>
        <v>1.25</v>
      </c>
    </row>
    <row r="25" spans="1:9" ht="15">
      <c r="A25" s="70" t="s">
        <v>129</v>
      </c>
      <c r="B25" s="71" t="s">
        <v>86</v>
      </c>
      <c r="C25" s="164">
        <v>15</v>
      </c>
      <c r="D25" s="79">
        <v>7</v>
      </c>
      <c r="E25" s="79">
        <v>8</v>
      </c>
      <c r="F25" s="79">
        <v>0</v>
      </c>
      <c r="G25" s="64">
        <f>'[3]E Ouest de Montréal'!$W$25</f>
        <v>304.6666666666667</v>
      </c>
      <c r="H25" s="160">
        <f t="shared" si="2"/>
        <v>14</v>
      </c>
      <c r="I25" s="161">
        <f t="shared" si="3"/>
        <v>0.9333333333333333</v>
      </c>
    </row>
    <row r="26" spans="1:9" ht="15">
      <c r="A26" s="70" t="s">
        <v>130</v>
      </c>
      <c r="B26" s="71" t="s">
        <v>27</v>
      </c>
      <c r="C26" s="164">
        <v>15</v>
      </c>
      <c r="D26" s="79">
        <v>6</v>
      </c>
      <c r="E26" s="79">
        <v>9</v>
      </c>
      <c r="F26" s="79">
        <v>0</v>
      </c>
      <c r="G26" s="64">
        <f>'[3]E Ouest de Montréal'!$W$23</f>
        <v>240</v>
      </c>
      <c r="H26" s="160">
        <f t="shared" si="2"/>
        <v>12</v>
      </c>
      <c r="I26" s="161">
        <f t="shared" si="3"/>
        <v>0.8</v>
      </c>
    </row>
    <row r="27" spans="1:9" ht="15">
      <c r="A27" s="50" t="s">
        <v>53</v>
      </c>
      <c r="B27" s="5" t="s">
        <v>27</v>
      </c>
      <c r="C27" s="165">
        <v>15</v>
      </c>
      <c r="D27" s="7">
        <v>4</v>
      </c>
      <c r="E27" s="7">
        <v>11</v>
      </c>
      <c r="F27" s="7">
        <v>0</v>
      </c>
      <c r="G27" s="8">
        <f>'[3]E Ouest de Montréal'!$W$22</f>
        <v>222</v>
      </c>
      <c r="H27" s="108">
        <f t="shared" si="2"/>
        <v>8</v>
      </c>
      <c r="I27" s="68">
        <f t="shared" si="3"/>
        <v>0.5333333333333333</v>
      </c>
    </row>
    <row r="28" spans="1:9" ht="15.75" thickBot="1">
      <c r="A28" s="48" t="s">
        <v>126</v>
      </c>
      <c r="B28" s="9" t="s">
        <v>124</v>
      </c>
      <c r="C28" s="166">
        <v>16</v>
      </c>
      <c r="D28" s="11">
        <v>2</v>
      </c>
      <c r="E28" s="11">
        <v>13</v>
      </c>
      <c r="F28" s="11">
        <v>1</v>
      </c>
      <c r="G28" s="12">
        <f>'[3]E Ouest de Montréal'!$W$17</f>
        <v>216.25</v>
      </c>
      <c r="H28" s="106">
        <f t="shared" si="2"/>
        <v>5</v>
      </c>
      <c r="I28" s="84">
        <f t="shared" si="3"/>
        <v>0.3125</v>
      </c>
    </row>
    <row r="29" spans="1:8" ht="15">
      <c r="A29" s="13"/>
      <c r="B29" s="13"/>
      <c r="C29" s="14"/>
      <c r="D29" s="14"/>
      <c r="E29" s="14"/>
      <c r="F29" s="14"/>
      <c r="G29" s="15"/>
      <c r="H29" s="14"/>
    </row>
    <row r="30" spans="1:8" ht="15">
      <c r="A30" s="13"/>
      <c r="B30" s="13"/>
      <c r="C30" s="14"/>
      <c r="D30" s="14"/>
      <c r="E30" s="14"/>
      <c r="F30" s="14"/>
      <c r="G30" s="15"/>
      <c r="H30" s="14"/>
    </row>
    <row r="31" spans="1:4" ht="17.25">
      <c r="A31" s="238" t="s">
        <v>37</v>
      </c>
      <c r="B31" s="238"/>
      <c r="C31" s="238"/>
      <c r="D31" s="238"/>
    </row>
    <row r="32" ht="13.5" thickBot="1"/>
    <row r="33" spans="1:9" ht="18" thickBot="1">
      <c r="A33" s="20" t="s">
        <v>1</v>
      </c>
      <c r="B33" s="20" t="s">
        <v>26</v>
      </c>
      <c r="C33" s="21" t="s">
        <v>2</v>
      </c>
      <c r="D33" s="22" t="s">
        <v>3</v>
      </c>
      <c r="E33" s="22" t="s">
        <v>4</v>
      </c>
      <c r="F33" s="22" t="s">
        <v>5</v>
      </c>
      <c r="G33" s="22" t="s">
        <v>6</v>
      </c>
      <c r="H33" s="46" t="s">
        <v>7</v>
      </c>
      <c r="I33" s="23" t="s">
        <v>20</v>
      </c>
    </row>
    <row r="34" spans="1:9" ht="15">
      <c r="A34" s="49" t="s">
        <v>23</v>
      </c>
      <c r="B34" s="1" t="s">
        <v>27</v>
      </c>
      <c r="C34" s="110">
        <v>15</v>
      </c>
      <c r="D34" s="3">
        <v>15</v>
      </c>
      <c r="E34" s="3">
        <v>0</v>
      </c>
      <c r="F34" s="3">
        <v>0</v>
      </c>
      <c r="G34" s="4">
        <f>'[3]E Ouest de Montréal'!$W$19</f>
        <v>513.3333333333334</v>
      </c>
      <c r="H34" s="107">
        <f aca="true" t="shared" si="4" ref="H34:H50">(2*D34)+F34</f>
        <v>30</v>
      </c>
      <c r="I34" s="51">
        <f aca="true" t="shared" si="5" ref="I34:I50">H34/C34</f>
        <v>2</v>
      </c>
    </row>
    <row r="35" spans="1:9" ht="15">
      <c r="A35" s="70" t="s">
        <v>25</v>
      </c>
      <c r="B35" s="71" t="s">
        <v>27</v>
      </c>
      <c r="C35" s="159">
        <v>15</v>
      </c>
      <c r="D35" s="79">
        <v>14</v>
      </c>
      <c r="E35" s="79">
        <v>1</v>
      </c>
      <c r="F35" s="79">
        <v>0</v>
      </c>
      <c r="G35" s="64">
        <f>'[3]E Ouest de Montréal'!$W$20</f>
        <v>496</v>
      </c>
      <c r="H35" s="160">
        <f t="shared" si="4"/>
        <v>28</v>
      </c>
      <c r="I35" s="161">
        <f t="shared" si="5"/>
        <v>1.8666666666666667</v>
      </c>
    </row>
    <row r="36" spans="1:9" ht="15">
      <c r="A36" s="70" t="s">
        <v>46</v>
      </c>
      <c r="B36" s="71" t="s">
        <v>27</v>
      </c>
      <c r="C36" s="159">
        <v>15</v>
      </c>
      <c r="D36" s="79">
        <v>11</v>
      </c>
      <c r="E36" s="79">
        <v>2</v>
      </c>
      <c r="F36" s="79">
        <v>2</v>
      </c>
      <c r="G36" s="64">
        <f>'[3]E Ouest de Montréal'!$W$21</f>
        <v>389.3333333333333</v>
      </c>
      <c r="H36" s="160">
        <f t="shared" si="4"/>
        <v>24</v>
      </c>
      <c r="I36" s="161">
        <f t="shared" si="5"/>
        <v>1.6</v>
      </c>
    </row>
    <row r="37" spans="1:9" ht="15">
      <c r="A37" s="70" t="s">
        <v>131</v>
      </c>
      <c r="B37" s="71" t="s">
        <v>27</v>
      </c>
      <c r="C37" s="159">
        <v>15</v>
      </c>
      <c r="D37" s="79">
        <v>11</v>
      </c>
      <c r="E37" s="79">
        <v>3</v>
      </c>
      <c r="F37" s="79">
        <v>1</v>
      </c>
      <c r="G37" s="64">
        <f>'[3]E Ouest de Montréal'!$W$9</f>
        <v>430.6666666666667</v>
      </c>
      <c r="H37" s="160">
        <f t="shared" si="4"/>
        <v>23</v>
      </c>
      <c r="I37" s="161">
        <f t="shared" si="5"/>
        <v>1.5333333333333334</v>
      </c>
    </row>
    <row r="38" spans="1:9" ht="15">
      <c r="A38" s="70" t="s">
        <v>134</v>
      </c>
      <c r="B38" s="71" t="s">
        <v>27</v>
      </c>
      <c r="C38" s="159">
        <v>15</v>
      </c>
      <c r="D38" s="79">
        <v>11</v>
      </c>
      <c r="E38" s="79">
        <v>4</v>
      </c>
      <c r="F38" s="79">
        <v>0</v>
      </c>
      <c r="G38" s="64">
        <f>'[3]E Ouest de Montréal'!$W$8</f>
        <v>362.6666666666667</v>
      </c>
      <c r="H38" s="160">
        <f t="shared" si="4"/>
        <v>22</v>
      </c>
      <c r="I38" s="161">
        <f t="shared" si="5"/>
        <v>1.4666666666666666</v>
      </c>
    </row>
    <row r="39" spans="1:9" ht="15">
      <c r="A39" s="70" t="s">
        <v>133</v>
      </c>
      <c r="B39" s="71" t="s">
        <v>27</v>
      </c>
      <c r="C39" s="159">
        <v>15</v>
      </c>
      <c r="D39" s="79">
        <v>10</v>
      </c>
      <c r="E39" s="79">
        <v>4</v>
      </c>
      <c r="F39" s="79">
        <v>1</v>
      </c>
      <c r="G39" s="64">
        <f>'[3]E Ouest de Montréal'!$W$7</f>
        <v>348.6666666666667</v>
      </c>
      <c r="H39" s="160">
        <f t="shared" si="4"/>
        <v>21</v>
      </c>
      <c r="I39" s="161">
        <f t="shared" si="5"/>
        <v>1.4</v>
      </c>
    </row>
    <row r="40" spans="1:9" ht="15">
      <c r="A40" s="70" t="s">
        <v>19</v>
      </c>
      <c r="B40" s="71" t="s">
        <v>27</v>
      </c>
      <c r="C40" s="159">
        <v>16</v>
      </c>
      <c r="D40" s="79">
        <v>10</v>
      </c>
      <c r="E40" s="79">
        <v>6</v>
      </c>
      <c r="F40" s="79">
        <v>0</v>
      </c>
      <c r="G40" s="64">
        <f>'[3]E Ouest de Montréal'!$W$18</f>
        <v>366.25</v>
      </c>
      <c r="H40" s="160">
        <f t="shared" si="4"/>
        <v>20</v>
      </c>
      <c r="I40" s="161">
        <f t="shared" si="5"/>
        <v>1.25</v>
      </c>
    </row>
    <row r="41" spans="1:9" ht="15">
      <c r="A41" s="70" t="s">
        <v>108</v>
      </c>
      <c r="B41" s="71" t="s">
        <v>74</v>
      </c>
      <c r="C41" s="159">
        <v>16</v>
      </c>
      <c r="D41" s="79">
        <v>10</v>
      </c>
      <c r="E41" s="79">
        <v>6</v>
      </c>
      <c r="F41" s="79">
        <v>0</v>
      </c>
      <c r="G41" s="64">
        <f>'[3]E Ouest de Montréal'!$W$24</f>
        <v>349.375</v>
      </c>
      <c r="H41" s="160">
        <f t="shared" si="4"/>
        <v>20</v>
      </c>
      <c r="I41" s="161">
        <f t="shared" si="5"/>
        <v>1.25</v>
      </c>
    </row>
    <row r="42" spans="1:9" ht="15">
      <c r="A42" s="70" t="s">
        <v>129</v>
      </c>
      <c r="B42" s="71" t="s">
        <v>86</v>
      </c>
      <c r="C42" s="159">
        <v>15</v>
      </c>
      <c r="D42" s="79">
        <v>7</v>
      </c>
      <c r="E42" s="79">
        <v>8</v>
      </c>
      <c r="F42" s="79">
        <v>0</v>
      </c>
      <c r="G42" s="64">
        <f>'[3]E Ouest de Montréal'!$W$25</f>
        <v>304.6666666666667</v>
      </c>
      <c r="H42" s="160">
        <f t="shared" si="4"/>
        <v>14</v>
      </c>
      <c r="I42" s="161">
        <f t="shared" si="5"/>
        <v>0.9333333333333333</v>
      </c>
    </row>
    <row r="43" spans="1:9" ht="15">
      <c r="A43" s="70" t="s">
        <v>132</v>
      </c>
      <c r="B43" s="71" t="s">
        <v>27</v>
      </c>
      <c r="C43" s="159">
        <v>15</v>
      </c>
      <c r="D43" s="79">
        <v>6</v>
      </c>
      <c r="E43" s="79">
        <v>9</v>
      </c>
      <c r="F43" s="79">
        <v>0</v>
      </c>
      <c r="G43" s="64">
        <f>'[3]E Ouest de Montréal'!$W$6</f>
        <v>264.6666666666667</v>
      </c>
      <c r="H43" s="160">
        <f t="shared" si="4"/>
        <v>12</v>
      </c>
      <c r="I43" s="161">
        <f t="shared" si="5"/>
        <v>0.8</v>
      </c>
    </row>
    <row r="44" spans="1:9" ht="15">
      <c r="A44" s="70" t="s">
        <v>130</v>
      </c>
      <c r="B44" s="71" t="s">
        <v>27</v>
      </c>
      <c r="C44" s="159">
        <v>15</v>
      </c>
      <c r="D44" s="79">
        <v>6</v>
      </c>
      <c r="E44" s="79">
        <v>9</v>
      </c>
      <c r="F44" s="79">
        <v>0</v>
      </c>
      <c r="G44" s="64">
        <f>'[3]E Ouest de Montréal'!$W$23</f>
        <v>240</v>
      </c>
      <c r="H44" s="160">
        <f t="shared" si="4"/>
        <v>12</v>
      </c>
      <c r="I44" s="161">
        <f t="shared" si="5"/>
        <v>0.8</v>
      </c>
    </row>
    <row r="45" spans="1:9" ht="15">
      <c r="A45" s="70" t="s">
        <v>136</v>
      </c>
      <c r="B45" s="71" t="s">
        <v>27</v>
      </c>
      <c r="C45" s="159">
        <v>15</v>
      </c>
      <c r="D45" s="79">
        <v>5</v>
      </c>
      <c r="E45" s="79">
        <v>10</v>
      </c>
      <c r="F45" s="79">
        <v>0</v>
      </c>
      <c r="G45" s="64">
        <f>'[3]E Ouest de Montréal'!$W$10</f>
        <v>276</v>
      </c>
      <c r="H45" s="160">
        <f t="shared" si="4"/>
        <v>10</v>
      </c>
      <c r="I45" s="161">
        <f t="shared" si="5"/>
        <v>0.6666666666666666</v>
      </c>
    </row>
    <row r="46" spans="1:9" ht="15">
      <c r="A46" s="70" t="s">
        <v>53</v>
      </c>
      <c r="B46" s="71" t="s">
        <v>27</v>
      </c>
      <c r="C46" s="159">
        <v>15</v>
      </c>
      <c r="D46" s="79">
        <v>4</v>
      </c>
      <c r="E46" s="79">
        <v>11</v>
      </c>
      <c r="F46" s="79">
        <v>0</v>
      </c>
      <c r="G46" s="64">
        <f>'[3]E Ouest de Montréal'!$W$22</f>
        <v>222</v>
      </c>
      <c r="H46" s="160">
        <f t="shared" si="4"/>
        <v>8</v>
      </c>
      <c r="I46" s="161">
        <f t="shared" si="5"/>
        <v>0.5333333333333333</v>
      </c>
    </row>
    <row r="47" spans="1:9" ht="15">
      <c r="A47" s="70" t="s">
        <v>138</v>
      </c>
      <c r="B47" s="71" t="s">
        <v>127</v>
      </c>
      <c r="C47" s="159">
        <v>12</v>
      </c>
      <c r="D47" s="79">
        <v>2</v>
      </c>
      <c r="E47" s="79">
        <v>10</v>
      </c>
      <c r="F47" s="79">
        <v>0</v>
      </c>
      <c r="G47" s="64">
        <f>'[3]E Ouest de Montréal'!$W$13</f>
        <v>189.16666666666666</v>
      </c>
      <c r="H47" s="160">
        <f t="shared" si="4"/>
        <v>4</v>
      </c>
      <c r="I47" s="161">
        <f t="shared" si="5"/>
        <v>0.3333333333333333</v>
      </c>
    </row>
    <row r="48" spans="1:9" ht="15">
      <c r="A48" s="70" t="s">
        <v>126</v>
      </c>
      <c r="B48" s="71" t="s">
        <v>124</v>
      </c>
      <c r="C48" s="159">
        <v>16</v>
      </c>
      <c r="D48" s="79">
        <v>2</v>
      </c>
      <c r="E48" s="79">
        <v>13</v>
      </c>
      <c r="F48" s="79">
        <v>1</v>
      </c>
      <c r="G48" s="64">
        <f>'[3]E Ouest de Montréal'!$W$17</f>
        <v>216.25</v>
      </c>
      <c r="H48" s="160">
        <f t="shared" si="4"/>
        <v>5</v>
      </c>
      <c r="I48" s="161">
        <f t="shared" si="5"/>
        <v>0.3125</v>
      </c>
    </row>
    <row r="49" spans="1:9" ht="15">
      <c r="A49" s="70" t="s">
        <v>137</v>
      </c>
      <c r="B49" s="71" t="s">
        <v>27</v>
      </c>
      <c r="C49" s="159">
        <v>15</v>
      </c>
      <c r="D49" s="79">
        <v>1</v>
      </c>
      <c r="E49" s="79">
        <v>14</v>
      </c>
      <c r="F49" s="79">
        <v>0</v>
      </c>
      <c r="G49" s="64">
        <f>'[3]E Ouest de Montréal'!$W$11</f>
        <v>154.66666666666666</v>
      </c>
      <c r="H49" s="160">
        <f t="shared" si="4"/>
        <v>2</v>
      </c>
      <c r="I49" s="161">
        <f t="shared" si="5"/>
        <v>0.13333333333333333</v>
      </c>
    </row>
    <row r="50" spans="1:9" ht="15.75" thickBot="1">
      <c r="A50" s="48" t="s">
        <v>135</v>
      </c>
      <c r="B50" s="9" t="s">
        <v>27</v>
      </c>
      <c r="C50" s="111">
        <v>16</v>
      </c>
      <c r="D50" s="11">
        <v>0</v>
      </c>
      <c r="E50" s="11">
        <v>15</v>
      </c>
      <c r="F50" s="11">
        <v>1</v>
      </c>
      <c r="G50" s="12">
        <f>'[3]E Ouest de Montréal'!$W$12</f>
        <v>130.625</v>
      </c>
      <c r="H50" s="106">
        <f t="shared" si="4"/>
        <v>1</v>
      </c>
      <c r="I50" s="84">
        <f t="shared" si="5"/>
        <v>0.0625</v>
      </c>
    </row>
    <row r="51" spans="1:8" ht="15">
      <c r="A51" s="13"/>
      <c r="B51" s="13"/>
      <c r="C51" s="14"/>
      <c r="D51" s="14"/>
      <c r="E51" s="14"/>
      <c r="F51" s="14"/>
      <c r="G51" s="15"/>
      <c r="H51" s="14"/>
    </row>
    <row r="52" ht="12.75">
      <c r="A52" s="81" t="s">
        <v>168</v>
      </c>
    </row>
    <row r="53" ht="12.75">
      <c r="A53"/>
    </row>
    <row r="55" ht="15">
      <c r="A55" s="38" t="s">
        <v>125</v>
      </c>
    </row>
  </sheetData>
  <sheetProtection/>
  <mergeCells count="4">
    <mergeCell ref="A2:H2"/>
    <mergeCell ref="A17:D17"/>
    <mergeCell ref="A31:D31"/>
    <mergeCell ref="A5:D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3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6.140625" style="16" customWidth="1"/>
    <col min="2" max="2" width="30.00390625" style="16" customWidth="1"/>
    <col min="3" max="3" width="5.57421875" style="16" customWidth="1"/>
    <col min="4" max="4" width="12.140625" style="16" customWidth="1"/>
    <col min="5" max="5" width="11.57421875" style="25" customWidth="1"/>
    <col min="6" max="6" width="10.140625" style="16" customWidth="1"/>
    <col min="7" max="7" width="13.8515625" style="16" bestFit="1" customWidth="1"/>
    <col min="8" max="16384" width="11.421875" style="16" customWidth="1"/>
  </cols>
  <sheetData>
    <row r="2" spans="2:5" ht="21">
      <c r="B2" s="239" t="s">
        <v>73</v>
      </c>
      <c r="C2" s="239"/>
      <c r="D2" s="239"/>
      <c r="E2" s="239"/>
    </row>
    <row r="5" spans="1:9" ht="17.25">
      <c r="A5" s="238" t="s">
        <v>0</v>
      </c>
      <c r="B5" s="238"/>
      <c r="C5" s="238"/>
      <c r="D5" s="238"/>
      <c r="I5" s="25"/>
    </row>
    <row r="6" ht="13.5" thickBot="1">
      <c r="I6" s="25"/>
    </row>
    <row r="7" spans="1:9" ht="18" thickBot="1">
      <c r="A7" s="60" t="s">
        <v>1</v>
      </c>
      <c r="B7" s="60" t="s">
        <v>26</v>
      </c>
      <c r="C7" s="61" t="s">
        <v>2</v>
      </c>
      <c r="D7" s="62" t="s">
        <v>3</v>
      </c>
      <c r="E7" s="62" t="s">
        <v>4</v>
      </c>
      <c r="F7" s="62" t="s">
        <v>5</v>
      </c>
      <c r="G7" s="62" t="s">
        <v>6</v>
      </c>
      <c r="H7" s="89" t="s">
        <v>7</v>
      </c>
      <c r="I7" s="63" t="s">
        <v>20</v>
      </c>
    </row>
    <row r="8" spans="1:9" ht="15">
      <c r="A8" s="49" t="s">
        <v>51</v>
      </c>
      <c r="B8" s="1" t="s">
        <v>47</v>
      </c>
      <c r="C8" s="2">
        <v>16</v>
      </c>
      <c r="D8" s="3">
        <v>8</v>
      </c>
      <c r="E8" s="3">
        <v>7</v>
      </c>
      <c r="F8" s="3">
        <v>1</v>
      </c>
      <c r="G8" s="4">
        <f>'[4]F Centre-du-Québec'!$AA$5</f>
        <v>338.75</v>
      </c>
      <c r="H8" s="3">
        <f>(2*D8)+F8</f>
        <v>17</v>
      </c>
      <c r="I8" s="93">
        <f>H8/C8</f>
        <v>1.0625</v>
      </c>
    </row>
    <row r="9" spans="1:9" ht="15">
      <c r="A9" s="70" t="s">
        <v>160</v>
      </c>
      <c r="B9" s="71" t="s">
        <v>34</v>
      </c>
      <c r="C9" s="78">
        <v>18</v>
      </c>
      <c r="D9" s="79">
        <v>7</v>
      </c>
      <c r="E9" s="79">
        <v>11</v>
      </c>
      <c r="F9" s="79">
        <v>0</v>
      </c>
      <c r="G9" s="64">
        <f>'[4]F Centre-du-Québec'!$AA$3</f>
        <v>292.22222222222223</v>
      </c>
      <c r="H9" s="79">
        <f>(2*D9)+F9</f>
        <v>14</v>
      </c>
      <c r="I9" s="161">
        <f>H9/C9</f>
        <v>0.7777777777777778</v>
      </c>
    </row>
    <row r="10" spans="1:9" ht="15">
      <c r="A10" s="50" t="s">
        <v>161</v>
      </c>
      <c r="B10" s="5" t="s">
        <v>34</v>
      </c>
      <c r="C10" s="6">
        <v>18</v>
      </c>
      <c r="D10" s="7">
        <v>4</v>
      </c>
      <c r="E10" s="7">
        <v>13</v>
      </c>
      <c r="F10" s="7">
        <v>1</v>
      </c>
      <c r="G10" s="8">
        <f>'[4]F Centre-du-Québec'!$AA$4</f>
        <v>288.3333333333333</v>
      </c>
      <c r="H10" s="7">
        <f>(2*D10)+F10</f>
        <v>9</v>
      </c>
      <c r="I10" s="68">
        <f>H10/C10</f>
        <v>0.5</v>
      </c>
    </row>
    <row r="11" spans="1:9" ht="15.75" thickBot="1">
      <c r="A11" s="48" t="s">
        <v>158</v>
      </c>
      <c r="B11" s="9" t="s">
        <v>159</v>
      </c>
      <c r="C11" s="10">
        <v>11</v>
      </c>
      <c r="D11" s="11">
        <v>1</v>
      </c>
      <c r="E11" s="11">
        <v>10</v>
      </c>
      <c r="F11" s="11">
        <v>0</v>
      </c>
      <c r="G11" s="12">
        <f>'[4]F Centre-du-Québec'!$AA$6</f>
        <v>176.36363636363637</v>
      </c>
      <c r="H11" s="11">
        <f>(2*D11)+F11</f>
        <v>2</v>
      </c>
      <c r="I11" s="84">
        <f>H11/C11</f>
        <v>0.18181818181818182</v>
      </c>
    </row>
    <row r="13" spans="1:9" ht="17.25">
      <c r="A13" s="238" t="s">
        <v>17</v>
      </c>
      <c r="B13" s="238"/>
      <c r="C13" s="238"/>
      <c r="D13" s="238"/>
      <c r="I13" s="80"/>
    </row>
    <row r="14" ht="13.5" thickBot="1">
      <c r="I14" s="80"/>
    </row>
    <row r="15" spans="1:9" ht="18" thickBot="1">
      <c r="A15" s="60" t="s">
        <v>1</v>
      </c>
      <c r="B15" s="60" t="s">
        <v>26</v>
      </c>
      <c r="C15" s="61" t="s">
        <v>2</v>
      </c>
      <c r="D15" s="62" t="s">
        <v>3</v>
      </c>
      <c r="E15" s="62" t="s">
        <v>4</v>
      </c>
      <c r="F15" s="62" t="s">
        <v>5</v>
      </c>
      <c r="G15" s="62" t="s">
        <v>6</v>
      </c>
      <c r="H15" s="89" t="s">
        <v>7</v>
      </c>
      <c r="I15" s="63" t="s">
        <v>20</v>
      </c>
    </row>
    <row r="16" spans="1:9" ht="15">
      <c r="A16" s="49" t="s">
        <v>51</v>
      </c>
      <c r="B16" s="1" t="s">
        <v>47</v>
      </c>
      <c r="C16" s="2">
        <v>17</v>
      </c>
      <c r="D16" s="3">
        <v>16</v>
      </c>
      <c r="E16" s="3">
        <v>1</v>
      </c>
      <c r="F16" s="3">
        <v>0</v>
      </c>
      <c r="G16" s="4">
        <f>'[4]F Centre-du-Québec'!$AA$11</f>
        <v>442.3529411764706</v>
      </c>
      <c r="H16" s="3">
        <f>(2*D16)+F16</f>
        <v>32</v>
      </c>
      <c r="I16" s="93">
        <f>H16/C16</f>
        <v>1.8823529411764706</v>
      </c>
    </row>
    <row r="17" spans="1:9" ht="15">
      <c r="A17" s="168" t="s">
        <v>158</v>
      </c>
      <c r="B17" s="169" t="s">
        <v>159</v>
      </c>
      <c r="C17" s="177">
        <v>17</v>
      </c>
      <c r="D17" s="171">
        <v>14</v>
      </c>
      <c r="E17" s="171">
        <v>3</v>
      </c>
      <c r="F17" s="171">
        <v>0</v>
      </c>
      <c r="G17" s="172">
        <f>'[4]F Centre-du-Québec'!$AA$12</f>
        <v>484.70588235294116</v>
      </c>
      <c r="H17" s="171">
        <f>(2*D17)+F17</f>
        <v>28</v>
      </c>
      <c r="I17" s="216">
        <f>H17/C17</f>
        <v>1.6470588235294117</v>
      </c>
    </row>
    <row r="18" spans="1:9" ht="15.75" thickBot="1">
      <c r="A18" s="48" t="s">
        <v>33</v>
      </c>
      <c r="B18" s="9" t="s">
        <v>34</v>
      </c>
      <c r="C18" s="10">
        <v>17</v>
      </c>
      <c r="D18" s="11">
        <v>6</v>
      </c>
      <c r="E18" s="11">
        <v>11</v>
      </c>
      <c r="F18" s="11">
        <v>0</v>
      </c>
      <c r="G18" s="12">
        <f>'[4]F Centre-du-Québec'!$AA$10</f>
        <v>286.47058823529414</v>
      </c>
      <c r="H18" s="11">
        <f>(2*D18)+F18</f>
        <v>12</v>
      </c>
      <c r="I18" s="84">
        <f>H18/C18</f>
        <v>0.7058823529411765</v>
      </c>
    </row>
    <row r="21" spans="1:9" ht="17.25">
      <c r="A21" s="238" t="s">
        <v>37</v>
      </c>
      <c r="B21" s="238"/>
      <c r="C21" s="238"/>
      <c r="D21" s="238"/>
      <c r="I21" s="25"/>
    </row>
    <row r="22" ht="13.5" thickBot="1">
      <c r="I22" s="25"/>
    </row>
    <row r="23" spans="1:9" ht="18" thickBot="1">
      <c r="A23" s="20" t="s">
        <v>1</v>
      </c>
      <c r="B23" s="20" t="s">
        <v>36</v>
      </c>
      <c r="C23" s="21" t="s">
        <v>2</v>
      </c>
      <c r="D23" s="22" t="s">
        <v>3</v>
      </c>
      <c r="E23" s="22" t="s">
        <v>4</v>
      </c>
      <c r="F23" s="22" t="s">
        <v>5</v>
      </c>
      <c r="G23" s="22" t="s">
        <v>6</v>
      </c>
      <c r="H23" s="46" t="s">
        <v>7</v>
      </c>
      <c r="I23" s="47" t="s">
        <v>20</v>
      </c>
    </row>
    <row r="24" spans="1:9" ht="15">
      <c r="A24" s="49" t="s">
        <v>163</v>
      </c>
      <c r="B24" s="1" t="s">
        <v>47</v>
      </c>
      <c r="C24" s="2">
        <v>17</v>
      </c>
      <c r="D24" s="3">
        <v>16</v>
      </c>
      <c r="E24" s="3">
        <v>1</v>
      </c>
      <c r="F24" s="3">
        <v>0</v>
      </c>
      <c r="G24" s="4">
        <f>'[4]F Centre-du-Québec'!$AA$11</f>
        <v>442.3529411764706</v>
      </c>
      <c r="H24" s="3">
        <f aca="true" t="shared" si="0" ref="H24:H30">(2*D24)+F24</f>
        <v>32</v>
      </c>
      <c r="I24" s="51">
        <f aca="true" t="shared" si="1" ref="I24:I30">H24/C24</f>
        <v>1.8823529411764706</v>
      </c>
    </row>
    <row r="25" spans="1:9" ht="15">
      <c r="A25" s="55" t="s">
        <v>175</v>
      </c>
      <c r="B25" s="39" t="s">
        <v>159</v>
      </c>
      <c r="C25" s="31">
        <v>17</v>
      </c>
      <c r="D25" s="32">
        <v>14</v>
      </c>
      <c r="E25" s="32">
        <v>3</v>
      </c>
      <c r="F25" s="32">
        <v>0</v>
      </c>
      <c r="G25" s="33">
        <f>'[4]F Centre-du-Québec'!$AA$12</f>
        <v>484.70588235294116</v>
      </c>
      <c r="H25" s="32">
        <f t="shared" si="0"/>
        <v>28</v>
      </c>
      <c r="I25" s="92">
        <f t="shared" si="1"/>
        <v>1.6470588235294117</v>
      </c>
    </row>
    <row r="26" spans="1:9" ht="15">
      <c r="A26" s="55" t="s">
        <v>51</v>
      </c>
      <c r="B26" s="39" t="s">
        <v>47</v>
      </c>
      <c r="C26" s="31">
        <v>16</v>
      </c>
      <c r="D26" s="32">
        <v>8</v>
      </c>
      <c r="E26" s="32">
        <v>7</v>
      </c>
      <c r="F26" s="32">
        <v>1</v>
      </c>
      <c r="G26" s="33">
        <f>'[4]F Centre-du-Québec'!$AA$5</f>
        <v>338.75</v>
      </c>
      <c r="H26" s="32">
        <f t="shared" si="0"/>
        <v>17</v>
      </c>
      <c r="I26" s="92">
        <f t="shared" si="1"/>
        <v>1.0625</v>
      </c>
    </row>
    <row r="27" spans="1:9" ht="15">
      <c r="A27" s="55" t="s">
        <v>160</v>
      </c>
      <c r="B27" s="39" t="s">
        <v>34</v>
      </c>
      <c r="C27" s="31">
        <v>18</v>
      </c>
      <c r="D27" s="32">
        <v>7</v>
      </c>
      <c r="E27" s="32">
        <v>11</v>
      </c>
      <c r="F27" s="32">
        <v>0</v>
      </c>
      <c r="G27" s="33">
        <f>'[4]F Centre-du-Québec'!$AA$3</f>
        <v>292.22222222222223</v>
      </c>
      <c r="H27" s="32">
        <f t="shared" si="0"/>
        <v>14</v>
      </c>
      <c r="I27" s="92">
        <f t="shared" si="1"/>
        <v>0.7777777777777778</v>
      </c>
    </row>
    <row r="28" spans="1:9" ht="15">
      <c r="A28" s="50" t="s">
        <v>162</v>
      </c>
      <c r="B28" s="5" t="s">
        <v>34</v>
      </c>
      <c r="C28" s="6">
        <v>17</v>
      </c>
      <c r="D28" s="7">
        <v>6</v>
      </c>
      <c r="E28" s="7">
        <v>11</v>
      </c>
      <c r="F28" s="7">
        <v>0</v>
      </c>
      <c r="G28" s="8">
        <f>'[4]F Centre-du-Québec'!$AA$10</f>
        <v>286.47058823529414</v>
      </c>
      <c r="H28" s="7">
        <f t="shared" si="0"/>
        <v>12</v>
      </c>
      <c r="I28" s="52">
        <f t="shared" si="1"/>
        <v>0.7058823529411765</v>
      </c>
    </row>
    <row r="29" spans="1:9" ht="15">
      <c r="A29" s="50" t="s">
        <v>161</v>
      </c>
      <c r="B29" s="5" t="s">
        <v>34</v>
      </c>
      <c r="C29" s="6">
        <v>18</v>
      </c>
      <c r="D29" s="7">
        <v>4</v>
      </c>
      <c r="E29" s="7">
        <v>13</v>
      </c>
      <c r="F29" s="7">
        <v>1</v>
      </c>
      <c r="G29" s="8">
        <f>'[4]F Centre-du-Québec'!$AA$4</f>
        <v>288.3333333333333</v>
      </c>
      <c r="H29" s="7">
        <f t="shared" si="0"/>
        <v>9</v>
      </c>
      <c r="I29" s="52">
        <f t="shared" si="1"/>
        <v>0.5</v>
      </c>
    </row>
    <row r="30" spans="1:9" ht="15.75" thickBot="1">
      <c r="A30" s="48" t="s">
        <v>158</v>
      </c>
      <c r="B30" s="9" t="s">
        <v>159</v>
      </c>
      <c r="C30" s="10">
        <v>11</v>
      </c>
      <c r="D30" s="11">
        <v>1</v>
      </c>
      <c r="E30" s="11">
        <v>10</v>
      </c>
      <c r="F30" s="11">
        <v>0</v>
      </c>
      <c r="G30" s="12">
        <f>'[4]F Centre-du-Québec'!$AA$6</f>
        <v>176.36363636363637</v>
      </c>
      <c r="H30" s="11">
        <f t="shared" si="0"/>
        <v>2</v>
      </c>
      <c r="I30" s="53">
        <f t="shared" si="1"/>
        <v>0.18181818181818182</v>
      </c>
    </row>
    <row r="31" spans="1:9" ht="15">
      <c r="A31" s="13"/>
      <c r="B31" s="13"/>
      <c r="C31" s="14"/>
      <c r="D31" s="14"/>
      <c r="E31" s="14"/>
      <c r="F31" s="14"/>
      <c r="G31" s="15"/>
      <c r="H31" s="14"/>
      <c r="I31" s="72"/>
    </row>
    <row r="32" ht="15">
      <c r="A32" s="38" t="s">
        <v>125</v>
      </c>
    </row>
    <row r="33" ht="15">
      <c r="A33" s="38"/>
    </row>
    <row r="34" spans="1:9" ht="15">
      <c r="A34" s="81" t="s">
        <v>176</v>
      </c>
      <c r="B34" s="13"/>
      <c r="C34" s="14"/>
      <c r="D34" s="14"/>
      <c r="E34" s="14"/>
      <c r="F34" s="14"/>
      <c r="G34" s="15"/>
      <c r="H34" s="14"/>
      <c r="I34" s="72"/>
    </row>
    <row r="35" spans="1:9" ht="15">
      <c r="A35" s="13"/>
      <c r="B35" s="13"/>
      <c r="C35" s="14"/>
      <c r="D35" s="14"/>
      <c r="E35" s="14"/>
      <c r="F35" s="14"/>
      <c r="G35" s="15"/>
      <c r="H35" s="14"/>
      <c r="I35" s="72"/>
    </row>
    <row r="36" spans="1:9" ht="15">
      <c r="A36" s="13"/>
      <c r="B36" s="13"/>
      <c r="C36" s="14"/>
      <c r="D36" s="14"/>
      <c r="E36" s="14"/>
      <c r="F36" s="14"/>
      <c r="G36" s="15"/>
      <c r="H36" s="14"/>
      <c r="I36" s="72"/>
    </row>
    <row r="37" spans="1:9" ht="17.25">
      <c r="A37" s="238" t="s">
        <v>15</v>
      </c>
      <c r="B37" s="238"/>
      <c r="C37" s="238"/>
      <c r="D37" s="238"/>
      <c r="E37" s="24"/>
      <c r="F37"/>
      <c r="G37"/>
      <c r="H37"/>
      <c r="I37"/>
    </row>
    <row r="38" spans="1:9" ht="13.5" thickBot="1">
      <c r="A38"/>
      <c r="B38"/>
      <c r="C38"/>
      <c r="D38"/>
      <c r="E38" s="24"/>
      <c r="F38"/>
      <c r="G38"/>
      <c r="H38"/>
      <c r="I38"/>
    </row>
    <row r="39" spans="1:9" ht="18" thickBot="1">
      <c r="A39" s="20" t="s">
        <v>1</v>
      </c>
      <c r="B39" s="20" t="s">
        <v>26</v>
      </c>
      <c r="C39" s="21" t="s">
        <v>2</v>
      </c>
      <c r="D39" s="22" t="s">
        <v>3</v>
      </c>
      <c r="E39" s="22" t="s">
        <v>4</v>
      </c>
      <c r="F39" s="22" t="s">
        <v>5</v>
      </c>
      <c r="G39" s="22" t="s">
        <v>6</v>
      </c>
      <c r="H39" s="46" t="s">
        <v>7</v>
      </c>
      <c r="I39" s="47" t="s">
        <v>20</v>
      </c>
    </row>
    <row r="40" spans="1:9" ht="15.75" thickBot="1">
      <c r="A40" s="217" t="s">
        <v>51</v>
      </c>
      <c r="B40" s="218" t="s">
        <v>47</v>
      </c>
      <c r="C40" s="219">
        <v>14</v>
      </c>
      <c r="D40" s="220">
        <v>1</v>
      </c>
      <c r="E40" s="220">
        <v>12</v>
      </c>
      <c r="F40" s="220">
        <v>1</v>
      </c>
      <c r="G40" s="181">
        <f>'[4]F Centre-du-Québec'!$AA$16</f>
        <v>266.42857142857144</v>
      </c>
      <c r="H40" s="185">
        <f>(2*D40)+F40</f>
        <v>3</v>
      </c>
      <c r="I40" s="186">
        <f>H40/C40</f>
        <v>0.21428571428571427</v>
      </c>
    </row>
    <row r="41" spans="1:9" ht="15">
      <c r="A41" s="13"/>
      <c r="B41" s="13"/>
      <c r="C41" s="14"/>
      <c r="D41" s="14"/>
      <c r="E41" s="14"/>
      <c r="F41" s="14"/>
      <c r="G41" s="15"/>
      <c r="H41" s="14"/>
      <c r="I41"/>
    </row>
    <row r="42" spans="1:4" ht="17.25" hidden="1">
      <c r="A42" s="238" t="s">
        <v>8</v>
      </c>
      <c r="B42" s="238"/>
      <c r="C42" s="238"/>
      <c r="D42" s="238"/>
    </row>
    <row r="43" ht="13.5" hidden="1" thickBot="1"/>
    <row r="44" spans="1:9" ht="18" hidden="1" thickBot="1">
      <c r="A44" s="60" t="s">
        <v>1</v>
      </c>
      <c r="B44" s="60" t="s">
        <v>26</v>
      </c>
      <c r="C44" s="61" t="s">
        <v>2</v>
      </c>
      <c r="D44" s="62" t="s">
        <v>3</v>
      </c>
      <c r="E44" s="62" t="s">
        <v>4</v>
      </c>
      <c r="F44" s="62" t="s">
        <v>5</v>
      </c>
      <c r="G44" s="62" t="s">
        <v>6</v>
      </c>
      <c r="H44" s="89" t="s">
        <v>7</v>
      </c>
      <c r="I44" s="47" t="s">
        <v>20</v>
      </c>
    </row>
    <row r="45" spans="1:9" ht="15" hidden="1">
      <c r="A45" s="49" t="s">
        <v>33</v>
      </c>
      <c r="B45" s="1" t="s">
        <v>34</v>
      </c>
      <c r="C45" s="110">
        <v>19</v>
      </c>
      <c r="D45" s="3">
        <v>17</v>
      </c>
      <c r="E45" s="3">
        <v>2</v>
      </c>
      <c r="F45" s="3">
        <v>0</v>
      </c>
      <c r="G45" s="4">
        <f>'[3]F Centre-du-Québec'!$AA$21</f>
        <v>402.10526315789474</v>
      </c>
      <c r="H45" s="107">
        <f>(2*D45)+F45</f>
        <v>34</v>
      </c>
      <c r="I45" s="51">
        <f>H45/C45</f>
        <v>1.7894736842105263</v>
      </c>
    </row>
    <row r="46" spans="1:9" ht="15.75" hidden="1" thickBot="1">
      <c r="A46" s="48" t="s">
        <v>164</v>
      </c>
      <c r="B46" s="9" t="s">
        <v>165</v>
      </c>
      <c r="C46" s="111">
        <v>19</v>
      </c>
      <c r="D46" s="11">
        <v>10</v>
      </c>
      <c r="E46" s="11">
        <v>8</v>
      </c>
      <c r="F46" s="11">
        <v>1</v>
      </c>
      <c r="G46" s="12">
        <f>'[3]F Centre-du-Québec'!$AA$20</f>
        <v>298.42105263157896</v>
      </c>
      <c r="H46" s="106">
        <f>(2*D46)+F46</f>
        <v>21</v>
      </c>
      <c r="I46" s="53">
        <f>H46/C46</f>
        <v>1.105263157894737</v>
      </c>
    </row>
    <row r="47" spans="1:7" ht="15">
      <c r="A47" s="13"/>
      <c r="B47" s="14"/>
      <c r="C47" s="14"/>
      <c r="D47" s="14"/>
      <c r="E47" s="14"/>
      <c r="F47" s="15"/>
      <c r="G47" s="14"/>
    </row>
    <row r="48" spans="1:7" ht="15">
      <c r="A48" s="13"/>
      <c r="B48" s="14"/>
      <c r="C48" s="14"/>
      <c r="D48" s="14"/>
      <c r="E48" s="14"/>
      <c r="F48" s="15"/>
      <c r="G48" s="14"/>
    </row>
    <row r="49" spans="1:4" ht="17.25">
      <c r="A49" s="238" t="s">
        <v>9</v>
      </c>
      <c r="B49" s="238"/>
      <c r="C49" s="238"/>
      <c r="D49" s="238"/>
    </row>
    <row r="50" ht="13.5" thickBot="1"/>
    <row r="51" spans="1:9" ht="18" thickBot="1">
      <c r="A51" s="20" t="s">
        <v>1</v>
      </c>
      <c r="B51" s="20" t="s">
        <v>26</v>
      </c>
      <c r="C51" s="113" t="s">
        <v>2</v>
      </c>
      <c r="D51" s="22" t="s">
        <v>3</v>
      </c>
      <c r="E51" s="22" t="s">
        <v>4</v>
      </c>
      <c r="F51" s="22" t="s">
        <v>5</v>
      </c>
      <c r="G51" s="22" t="s">
        <v>6</v>
      </c>
      <c r="H51" s="46" t="s">
        <v>7</v>
      </c>
      <c r="I51" s="47" t="s">
        <v>20</v>
      </c>
    </row>
    <row r="52" spans="1:9" ht="15.75" thickBot="1">
      <c r="A52" s="48" t="s">
        <v>33</v>
      </c>
      <c r="B52" s="9" t="s">
        <v>34</v>
      </c>
      <c r="C52" s="111">
        <v>14</v>
      </c>
      <c r="D52" s="11">
        <v>12</v>
      </c>
      <c r="E52" s="11">
        <v>1</v>
      </c>
      <c r="F52" s="11">
        <v>1</v>
      </c>
      <c r="G52" s="12">
        <f>'[4]F Centre-du-Québec'!$AA$24</f>
        <v>416.42857142857144</v>
      </c>
      <c r="H52" s="106">
        <f>(2*D52)+F52</f>
        <v>25</v>
      </c>
      <c r="I52" s="53">
        <f>H52/C52</f>
        <v>1.7857142857142858</v>
      </c>
    </row>
    <row r="53" spans="1:8" ht="15">
      <c r="A53" s="17"/>
      <c r="B53" s="17"/>
      <c r="C53" s="18"/>
      <c r="D53" s="18"/>
      <c r="E53" s="18"/>
      <c r="F53" s="18"/>
      <c r="G53" s="15"/>
      <c r="H53" s="14"/>
    </row>
    <row r="54" spans="1:7" ht="15">
      <c r="A54" s="17"/>
      <c r="B54" s="18"/>
      <c r="C54" s="18"/>
      <c r="D54" s="18"/>
      <c r="E54" s="18"/>
      <c r="F54" s="19"/>
      <c r="G54" s="18"/>
    </row>
    <row r="55" spans="1:4" ht="17.25">
      <c r="A55" s="238" t="s">
        <v>10</v>
      </c>
      <c r="B55" s="238"/>
      <c r="C55" s="238"/>
      <c r="D55" s="238"/>
    </row>
    <row r="56" ht="13.5" thickBot="1"/>
    <row r="57" spans="1:9" ht="18" thickBot="1">
      <c r="A57" s="20" t="s">
        <v>1</v>
      </c>
      <c r="B57" s="20" t="s">
        <v>26</v>
      </c>
      <c r="C57" s="61" t="s">
        <v>2</v>
      </c>
      <c r="D57" s="62" t="s">
        <v>3</v>
      </c>
      <c r="E57" s="62" t="s">
        <v>4</v>
      </c>
      <c r="F57" s="62" t="s">
        <v>5</v>
      </c>
      <c r="G57" s="62" t="s">
        <v>6</v>
      </c>
      <c r="H57" s="89" t="s">
        <v>7</v>
      </c>
      <c r="I57" s="47" t="s">
        <v>20</v>
      </c>
    </row>
    <row r="58" spans="1:9" ht="15">
      <c r="A58" s="1" t="s">
        <v>33</v>
      </c>
      <c r="B58" s="174" t="s">
        <v>34</v>
      </c>
      <c r="C58" s="110">
        <v>14</v>
      </c>
      <c r="D58" s="3">
        <v>12</v>
      </c>
      <c r="E58" s="3">
        <v>1</v>
      </c>
      <c r="F58" s="3">
        <v>1</v>
      </c>
      <c r="G58" s="4">
        <f>'[4]F Centre-du-Québec'!$AA$24</f>
        <v>416.42857142857144</v>
      </c>
      <c r="H58" s="107">
        <f>(2*D58)+F58</f>
        <v>25</v>
      </c>
      <c r="I58" s="51">
        <f>H58/C58</f>
        <v>1.7857142857142858</v>
      </c>
    </row>
    <row r="59" spans="1:9" ht="15.75" thickBot="1">
      <c r="A59" s="9" t="s">
        <v>166</v>
      </c>
      <c r="B59" s="176" t="s">
        <v>47</v>
      </c>
      <c r="C59" s="111">
        <v>14</v>
      </c>
      <c r="D59" s="11">
        <v>1</v>
      </c>
      <c r="E59" s="11">
        <v>12</v>
      </c>
      <c r="F59" s="11">
        <v>1</v>
      </c>
      <c r="G59" s="12">
        <f>'[4]F Centre-du-Québec'!$AA$16</f>
        <v>266.42857142857144</v>
      </c>
      <c r="H59" s="106">
        <f>(2*D59)+F59</f>
        <v>3</v>
      </c>
      <c r="I59" s="53">
        <f>H59/C59</f>
        <v>0.21428571428571427</v>
      </c>
    </row>
    <row r="61" ht="15">
      <c r="A61" s="38" t="s">
        <v>171</v>
      </c>
    </row>
    <row r="62" ht="15">
      <c r="A62" s="38"/>
    </row>
    <row r="63" ht="12.75">
      <c r="A63" s="81" t="s">
        <v>176</v>
      </c>
    </row>
  </sheetData>
  <sheetProtection/>
  <mergeCells count="8">
    <mergeCell ref="B2:E2"/>
    <mergeCell ref="A49:D49"/>
    <mergeCell ref="A55:D55"/>
    <mergeCell ref="A42:D42"/>
    <mergeCell ref="A5:D5"/>
    <mergeCell ref="A13:D13"/>
    <mergeCell ref="A21:D21"/>
    <mergeCell ref="A37:D3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36.421875" style="16" customWidth="1"/>
    <col min="2" max="2" width="28.140625" style="16" bestFit="1" customWidth="1"/>
    <col min="3" max="3" width="5.421875" style="16" customWidth="1"/>
    <col min="4" max="4" width="13.28125" style="16" bestFit="1" customWidth="1"/>
    <col min="5" max="5" width="11.7109375" style="25" customWidth="1"/>
    <col min="6" max="6" width="9.140625" style="16" customWidth="1"/>
    <col min="7" max="7" width="13.7109375" style="16" customWidth="1"/>
    <col min="8" max="8" width="9.421875" style="16" customWidth="1"/>
    <col min="9" max="9" width="11.421875" style="25" customWidth="1"/>
    <col min="10" max="16384" width="11.421875" style="16" customWidth="1"/>
  </cols>
  <sheetData>
    <row r="1" spans="1:9" ht="21">
      <c r="A1" s="239" t="s">
        <v>75</v>
      </c>
      <c r="B1" s="239"/>
      <c r="C1" s="239"/>
      <c r="D1" s="239"/>
      <c r="E1" s="239"/>
      <c r="F1" s="239"/>
      <c r="G1" s="239"/>
      <c r="H1" s="239"/>
      <c r="I1" s="239"/>
    </row>
    <row r="3" spans="1:4" ht="17.25">
      <c r="A3" s="238" t="s">
        <v>0</v>
      </c>
      <c r="B3" s="238"/>
      <c r="C3" s="238"/>
      <c r="D3" s="238"/>
    </row>
    <row r="4" ht="13.5" thickBot="1"/>
    <row r="5" spans="1:9" ht="18" thickBot="1">
      <c r="A5" s="60" t="s">
        <v>1</v>
      </c>
      <c r="B5" s="60" t="s">
        <v>26</v>
      </c>
      <c r="C5" s="61" t="s">
        <v>2</v>
      </c>
      <c r="D5" s="62" t="s">
        <v>3</v>
      </c>
      <c r="E5" s="62" t="s">
        <v>4</v>
      </c>
      <c r="F5" s="62" t="s">
        <v>5</v>
      </c>
      <c r="G5" s="62" t="s">
        <v>6</v>
      </c>
      <c r="H5" s="89" t="s">
        <v>7</v>
      </c>
      <c r="I5" s="63" t="s">
        <v>20</v>
      </c>
    </row>
    <row r="6" spans="1:9" ht="15">
      <c r="A6" s="49" t="s">
        <v>195</v>
      </c>
      <c r="B6" s="1" t="s">
        <v>196</v>
      </c>
      <c r="C6" s="2">
        <v>15</v>
      </c>
      <c r="D6" s="3">
        <v>14</v>
      </c>
      <c r="E6" s="3">
        <v>1</v>
      </c>
      <c r="F6" s="3">
        <v>0</v>
      </c>
      <c r="G6" s="4">
        <v>558.0555555555555</v>
      </c>
      <c r="H6" s="3">
        <v>28</v>
      </c>
      <c r="I6" s="93">
        <v>1.8666666666666667</v>
      </c>
    </row>
    <row r="7" spans="1:9" ht="15">
      <c r="A7" s="70" t="s">
        <v>194</v>
      </c>
      <c r="B7" s="71" t="s">
        <v>28</v>
      </c>
      <c r="C7" s="78">
        <v>16</v>
      </c>
      <c r="D7" s="79">
        <v>13</v>
      </c>
      <c r="E7" s="79">
        <v>3</v>
      </c>
      <c r="F7" s="79">
        <v>0</v>
      </c>
      <c r="G7" s="64">
        <v>501.25</v>
      </c>
      <c r="H7" s="79">
        <v>26</v>
      </c>
      <c r="I7" s="161">
        <v>1.625</v>
      </c>
    </row>
    <row r="8" spans="1:9" ht="15">
      <c r="A8" s="70" t="s">
        <v>193</v>
      </c>
      <c r="B8" s="71" t="s">
        <v>28</v>
      </c>
      <c r="C8" s="78">
        <v>15</v>
      </c>
      <c r="D8" s="79">
        <v>11</v>
      </c>
      <c r="E8" s="79">
        <v>4</v>
      </c>
      <c r="F8" s="79">
        <v>0</v>
      </c>
      <c r="G8" s="64">
        <v>460.55555555555554</v>
      </c>
      <c r="H8" s="79">
        <v>22</v>
      </c>
      <c r="I8" s="161">
        <v>1.4666666666666666</v>
      </c>
    </row>
    <row r="9" spans="1:9" ht="15">
      <c r="A9" s="70" t="s">
        <v>197</v>
      </c>
      <c r="B9" s="71" t="s">
        <v>196</v>
      </c>
      <c r="C9" s="78">
        <v>15</v>
      </c>
      <c r="D9" s="79">
        <v>9</v>
      </c>
      <c r="E9" s="79">
        <v>6</v>
      </c>
      <c r="F9" s="79">
        <v>0</v>
      </c>
      <c r="G9" s="64">
        <v>378.42105263157896</v>
      </c>
      <c r="H9" s="79">
        <v>18</v>
      </c>
      <c r="I9" s="161">
        <v>1.2</v>
      </c>
    </row>
    <row r="10" spans="1:9" ht="15">
      <c r="A10" s="70" t="s">
        <v>224</v>
      </c>
      <c r="B10" s="71" t="s">
        <v>225</v>
      </c>
      <c r="C10" s="78">
        <v>16</v>
      </c>
      <c r="D10" s="79">
        <v>6</v>
      </c>
      <c r="E10" s="79">
        <v>10</v>
      </c>
      <c r="F10" s="79">
        <v>0</v>
      </c>
      <c r="G10" s="64">
        <v>334</v>
      </c>
      <c r="H10" s="79">
        <v>12</v>
      </c>
      <c r="I10" s="161">
        <v>0.75</v>
      </c>
    </row>
    <row r="11" spans="1:9" ht="15">
      <c r="A11" s="70" t="s">
        <v>226</v>
      </c>
      <c r="B11" s="71" t="s">
        <v>227</v>
      </c>
      <c r="C11" s="78">
        <v>15</v>
      </c>
      <c r="D11" s="79">
        <v>4</v>
      </c>
      <c r="E11" s="79">
        <v>11</v>
      </c>
      <c r="F11" s="79">
        <v>0</v>
      </c>
      <c r="G11" s="64">
        <v>250</v>
      </c>
      <c r="H11" s="79">
        <v>8</v>
      </c>
      <c r="I11" s="161">
        <v>0.5333333333333333</v>
      </c>
    </row>
    <row r="12" spans="1:9" ht="15">
      <c r="A12" s="50" t="s">
        <v>228</v>
      </c>
      <c r="B12" s="5" t="s">
        <v>229</v>
      </c>
      <c r="C12" s="6">
        <v>14</v>
      </c>
      <c r="D12" s="7">
        <v>2</v>
      </c>
      <c r="E12" s="7">
        <v>12</v>
      </c>
      <c r="F12" s="7">
        <v>0</v>
      </c>
      <c r="G12" s="8">
        <v>280.2631578947368</v>
      </c>
      <c r="H12" s="7">
        <v>4</v>
      </c>
      <c r="I12" s="52">
        <v>0.2857142857142857</v>
      </c>
    </row>
    <row r="13" spans="1:9" ht="15.75" thickBot="1">
      <c r="A13" s="48" t="s">
        <v>16</v>
      </c>
      <c r="B13" s="9" t="s">
        <v>30</v>
      </c>
      <c r="C13" s="10">
        <v>16</v>
      </c>
      <c r="D13" s="11">
        <v>2</v>
      </c>
      <c r="E13" s="11">
        <v>14</v>
      </c>
      <c r="F13" s="11">
        <v>0</v>
      </c>
      <c r="G13" s="12">
        <v>261.75</v>
      </c>
      <c r="H13" s="11">
        <v>4</v>
      </c>
      <c r="I13" s="84">
        <v>0.25</v>
      </c>
    </row>
    <row r="14" spans="1:9" ht="15">
      <c r="A14" s="13"/>
      <c r="B14" s="13"/>
      <c r="C14" s="14"/>
      <c r="D14" s="14"/>
      <c r="E14" s="14"/>
      <c r="F14" s="14"/>
      <c r="G14" s="15"/>
      <c r="H14" s="14"/>
      <c r="I14" s="94"/>
    </row>
    <row r="15" spans="1:9" ht="15">
      <c r="A15" s="13"/>
      <c r="B15" s="13"/>
      <c r="C15" s="14"/>
      <c r="D15" s="14"/>
      <c r="E15" s="14"/>
      <c r="F15" s="14"/>
      <c r="G15" s="15"/>
      <c r="H15" s="14"/>
      <c r="I15" s="72"/>
    </row>
    <row r="16" spans="1:9" ht="17.25">
      <c r="A16" s="238" t="s">
        <v>17</v>
      </c>
      <c r="B16" s="238"/>
      <c r="C16" s="238"/>
      <c r="D16" s="238"/>
      <c r="I16" s="80"/>
    </row>
    <row r="17" ht="13.5" thickBot="1">
      <c r="I17" s="80"/>
    </row>
    <row r="18" spans="1:9" ht="18" thickBot="1">
      <c r="A18" s="60" t="s">
        <v>1</v>
      </c>
      <c r="B18" s="60" t="s">
        <v>26</v>
      </c>
      <c r="C18" s="61" t="s">
        <v>2</v>
      </c>
      <c r="D18" s="62" t="s">
        <v>3</v>
      </c>
      <c r="E18" s="62" t="s">
        <v>4</v>
      </c>
      <c r="F18" s="62" t="s">
        <v>5</v>
      </c>
      <c r="G18" s="62" t="s">
        <v>6</v>
      </c>
      <c r="H18" s="89" t="s">
        <v>7</v>
      </c>
      <c r="I18" s="63" t="s">
        <v>20</v>
      </c>
    </row>
    <row r="19" spans="1:9" ht="15">
      <c r="A19" s="49" t="s">
        <v>195</v>
      </c>
      <c r="B19" s="1" t="s">
        <v>196</v>
      </c>
      <c r="C19" s="2">
        <v>20</v>
      </c>
      <c r="D19" s="3">
        <v>20</v>
      </c>
      <c r="E19" s="3">
        <v>0</v>
      </c>
      <c r="F19" s="3">
        <v>0</v>
      </c>
      <c r="G19" s="4">
        <v>633.0555555555555</v>
      </c>
      <c r="H19" s="3">
        <v>40</v>
      </c>
      <c r="I19" s="93">
        <v>2</v>
      </c>
    </row>
    <row r="20" spans="1:9" ht="15">
      <c r="A20" s="70" t="s">
        <v>230</v>
      </c>
      <c r="B20" s="71" t="s">
        <v>28</v>
      </c>
      <c r="C20" s="78">
        <v>20</v>
      </c>
      <c r="D20" s="79">
        <v>16</v>
      </c>
      <c r="E20" s="79">
        <v>4</v>
      </c>
      <c r="F20" s="79">
        <v>0</v>
      </c>
      <c r="G20" s="64">
        <v>416.1111111111111</v>
      </c>
      <c r="H20" s="79">
        <v>32</v>
      </c>
      <c r="I20" s="161">
        <v>1.6</v>
      </c>
    </row>
    <row r="21" spans="1:9" ht="15">
      <c r="A21" s="70" t="s">
        <v>193</v>
      </c>
      <c r="B21" s="71" t="s">
        <v>28</v>
      </c>
      <c r="C21" s="78">
        <v>20</v>
      </c>
      <c r="D21" s="79">
        <v>16</v>
      </c>
      <c r="E21" s="79">
        <v>4</v>
      </c>
      <c r="F21" s="79">
        <v>0</v>
      </c>
      <c r="G21" s="64">
        <v>363.6842105263158</v>
      </c>
      <c r="H21" s="79">
        <v>32</v>
      </c>
      <c r="I21" s="161">
        <v>1.6</v>
      </c>
    </row>
    <row r="22" spans="1:9" ht="15">
      <c r="A22" s="70" t="s">
        <v>194</v>
      </c>
      <c r="B22" s="71" t="s">
        <v>28</v>
      </c>
      <c r="C22" s="78">
        <v>17</v>
      </c>
      <c r="D22" s="79">
        <v>10</v>
      </c>
      <c r="E22" s="79">
        <v>7</v>
      </c>
      <c r="F22" s="79">
        <v>0</v>
      </c>
      <c r="G22" s="64">
        <v>340</v>
      </c>
      <c r="H22" s="79">
        <v>20</v>
      </c>
      <c r="I22" s="161">
        <v>1.1764705882352942</v>
      </c>
    </row>
    <row r="23" spans="1:9" ht="15">
      <c r="A23" s="70" t="s">
        <v>197</v>
      </c>
      <c r="B23" s="71" t="s">
        <v>196</v>
      </c>
      <c r="C23" s="78">
        <v>19</v>
      </c>
      <c r="D23" s="79">
        <v>10</v>
      </c>
      <c r="E23" s="79">
        <v>9</v>
      </c>
      <c r="F23" s="79">
        <v>0</v>
      </c>
      <c r="G23" s="64">
        <v>335.2631578947368</v>
      </c>
      <c r="H23" s="79">
        <v>20</v>
      </c>
      <c r="I23" s="161">
        <v>1.0526315789473684</v>
      </c>
    </row>
    <row r="24" spans="1:9" ht="15">
      <c r="A24" s="70" t="s">
        <v>198</v>
      </c>
      <c r="B24" s="71" t="s">
        <v>169</v>
      </c>
      <c r="C24" s="78">
        <v>19</v>
      </c>
      <c r="D24" s="79">
        <v>10</v>
      </c>
      <c r="E24" s="79">
        <v>9</v>
      </c>
      <c r="F24" s="79">
        <v>0</v>
      </c>
      <c r="G24" s="64">
        <v>332.77777777777777</v>
      </c>
      <c r="H24" s="79">
        <v>20</v>
      </c>
      <c r="I24" s="161">
        <v>1.0526315789473684</v>
      </c>
    </row>
    <row r="25" spans="1:9" ht="15">
      <c r="A25" s="70" t="s">
        <v>231</v>
      </c>
      <c r="B25" s="71" t="s">
        <v>227</v>
      </c>
      <c r="C25" s="78">
        <v>20</v>
      </c>
      <c r="D25" s="79">
        <v>10</v>
      </c>
      <c r="E25" s="79">
        <v>10</v>
      </c>
      <c r="F25" s="79">
        <v>0</v>
      </c>
      <c r="G25" s="64">
        <v>299.75</v>
      </c>
      <c r="H25" s="79">
        <v>20</v>
      </c>
      <c r="I25" s="161">
        <v>1</v>
      </c>
    </row>
    <row r="26" spans="1:9" ht="15">
      <c r="A26" s="70" t="s">
        <v>232</v>
      </c>
      <c r="B26" s="71" t="s">
        <v>229</v>
      </c>
      <c r="C26" s="78">
        <v>19</v>
      </c>
      <c r="D26" s="79">
        <v>4</v>
      </c>
      <c r="E26" s="79">
        <v>15</v>
      </c>
      <c r="F26" s="79">
        <v>0</v>
      </c>
      <c r="G26" s="64">
        <v>214.375</v>
      </c>
      <c r="H26" s="79">
        <v>8</v>
      </c>
      <c r="I26" s="161">
        <v>0.42105263157894735</v>
      </c>
    </row>
    <row r="27" spans="1:9" ht="15">
      <c r="A27" s="70" t="s">
        <v>16</v>
      </c>
      <c r="B27" s="71" t="s">
        <v>30</v>
      </c>
      <c r="C27" s="78">
        <v>20</v>
      </c>
      <c r="D27" s="79">
        <v>2</v>
      </c>
      <c r="E27" s="79">
        <v>18</v>
      </c>
      <c r="F27" s="79">
        <v>0</v>
      </c>
      <c r="G27" s="64">
        <v>257.5</v>
      </c>
      <c r="H27" s="79">
        <v>4</v>
      </c>
      <c r="I27" s="161">
        <v>0.2</v>
      </c>
    </row>
    <row r="28" spans="1:9" ht="15">
      <c r="A28" s="50" t="s">
        <v>233</v>
      </c>
      <c r="B28" s="5" t="s">
        <v>229</v>
      </c>
      <c r="C28" s="6">
        <v>19</v>
      </c>
      <c r="D28" s="7">
        <v>1</v>
      </c>
      <c r="E28" s="7">
        <v>18</v>
      </c>
      <c r="F28" s="7">
        <v>0</v>
      </c>
      <c r="G28" s="8">
        <v>179.73684210526315</v>
      </c>
      <c r="H28" s="7">
        <v>2</v>
      </c>
      <c r="I28" s="68">
        <v>0.10526315789473684</v>
      </c>
    </row>
    <row r="29" spans="1:9" ht="15.75" thickBot="1">
      <c r="A29" s="48" t="s">
        <v>234</v>
      </c>
      <c r="B29" s="9" t="s">
        <v>227</v>
      </c>
      <c r="C29" s="10">
        <v>5</v>
      </c>
      <c r="D29" s="11">
        <v>0</v>
      </c>
      <c r="E29" s="11">
        <v>5</v>
      </c>
      <c r="F29" s="11">
        <v>0</v>
      </c>
      <c r="G29" s="12">
        <v>285</v>
      </c>
      <c r="H29" s="11">
        <v>0</v>
      </c>
      <c r="I29" s="84">
        <v>0</v>
      </c>
    </row>
    <row r="30" spans="1:9" ht="15">
      <c r="A30" s="13"/>
      <c r="B30" s="13"/>
      <c r="C30" s="14"/>
      <c r="D30" s="14"/>
      <c r="E30" s="14"/>
      <c r="F30" s="14"/>
      <c r="G30" s="15"/>
      <c r="H30" s="14"/>
      <c r="I30" s="56"/>
    </row>
    <row r="31" spans="1:7" ht="15">
      <c r="A31" s="13"/>
      <c r="B31" s="14"/>
      <c r="C31" s="14"/>
      <c r="D31" s="14"/>
      <c r="E31" s="14"/>
      <c r="F31" s="15"/>
      <c r="G31" s="14"/>
    </row>
    <row r="32" spans="1:4" ht="17.25">
      <c r="A32" s="238" t="s">
        <v>18</v>
      </c>
      <c r="B32" s="238"/>
      <c r="C32" s="238"/>
      <c r="D32" s="238"/>
    </row>
    <row r="33" ht="13.5" thickBot="1"/>
    <row r="34" spans="1:9" ht="18" thickBot="1">
      <c r="A34" s="60" t="s">
        <v>1</v>
      </c>
      <c r="B34" s="60" t="s">
        <v>26</v>
      </c>
      <c r="C34" s="61" t="s">
        <v>2</v>
      </c>
      <c r="D34" s="62" t="s">
        <v>3</v>
      </c>
      <c r="E34" s="62" t="s">
        <v>4</v>
      </c>
      <c r="F34" s="62" t="s">
        <v>5</v>
      </c>
      <c r="G34" s="62" t="s">
        <v>6</v>
      </c>
      <c r="H34" s="89" t="s">
        <v>7</v>
      </c>
      <c r="I34" s="99" t="s">
        <v>20</v>
      </c>
    </row>
    <row r="35" spans="1:9" ht="15">
      <c r="A35" s="97" t="s">
        <v>195</v>
      </c>
      <c r="B35" s="98" t="s">
        <v>196</v>
      </c>
      <c r="C35" s="91">
        <v>18</v>
      </c>
      <c r="D35" s="90">
        <v>16</v>
      </c>
      <c r="E35" s="90">
        <v>2</v>
      </c>
      <c r="F35" s="90">
        <v>0</v>
      </c>
      <c r="G35" s="95">
        <v>505</v>
      </c>
      <c r="H35" s="96">
        <v>32</v>
      </c>
      <c r="I35" s="93">
        <v>1.7777777777777777</v>
      </c>
    </row>
    <row r="36" spans="1:9" ht="15">
      <c r="A36" s="223" t="s">
        <v>194</v>
      </c>
      <c r="B36" s="224" t="s">
        <v>28</v>
      </c>
      <c r="C36" s="225">
        <v>17</v>
      </c>
      <c r="D36" s="226">
        <v>14</v>
      </c>
      <c r="E36" s="226">
        <v>3</v>
      </c>
      <c r="F36" s="226">
        <v>0</v>
      </c>
      <c r="G36" s="227">
        <v>457.6470588235294</v>
      </c>
      <c r="H36" s="228">
        <v>28</v>
      </c>
      <c r="I36" s="216">
        <v>1.6470588235294117</v>
      </c>
    </row>
    <row r="37" spans="1:9" ht="15">
      <c r="A37" s="117" t="s">
        <v>193</v>
      </c>
      <c r="B37" s="229" t="s">
        <v>28</v>
      </c>
      <c r="C37" s="230">
        <v>16</v>
      </c>
      <c r="D37" s="231">
        <v>11</v>
      </c>
      <c r="E37" s="231">
        <v>5</v>
      </c>
      <c r="F37" s="231">
        <v>0</v>
      </c>
      <c r="G37" s="232">
        <v>447.1875</v>
      </c>
      <c r="H37" s="233">
        <v>22</v>
      </c>
      <c r="I37" s="68">
        <v>1.375</v>
      </c>
    </row>
    <row r="38" spans="1:9" ht="15">
      <c r="A38" s="117" t="s">
        <v>235</v>
      </c>
      <c r="B38" s="229" t="s">
        <v>200</v>
      </c>
      <c r="C38" s="230">
        <v>17</v>
      </c>
      <c r="D38" s="231">
        <v>9</v>
      </c>
      <c r="E38" s="231">
        <v>8</v>
      </c>
      <c r="F38" s="231">
        <v>0</v>
      </c>
      <c r="G38" s="232">
        <v>382.3333333333333</v>
      </c>
      <c r="H38" s="233">
        <v>18</v>
      </c>
      <c r="I38" s="68">
        <v>1.0588235294117647</v>
      </c>
    </row>
    <row r="39" spans="1:9" ht="15">
      <c r="A39" s="117" t="s">
        <v>197</v>
      </c>
      <c r="B39" s="229" t="s">
        <v>196</v>
      </c>
      <c r="C39" s="230">
        <v>17</v>
      </c>
      <c r="D39" s="231">
        <v>7</v>
      </c>
      <c r="E39" s="231">
        <v>10</v>
      </c>
      <c r="F39" s="231">
        <v>0</v>
      </c>
      <c r="G39" s="232">
        <v>407.3529411764706</v>
      </c>
      <c r="H39" s="233">
        <v>14</v>
      </c>
      <c r="I39" s="68">
        <v>0.8235294117647058</v>
      </c>
    </row>
    <row r="40" spans="1:9" ht="15">
      <c r="A40" s="117" t="s">
        <v>236</v>
      </c>
      <c r="B40" s="229" t="s">
        <v>200</v>
      </c>
      <c r="C40" s="230">
        <v>16</v>
      </c>
      <c r="D40" s="231">
        <v>4</v>
      </c>
      <c r="E40" s="231">
        <v>11</v>
      </c>
      <c r="F40" s="231">
        <v>1</v>
      </c>
      <c r="G40" s="232">
        <v>297.5</v>
      </c>
      <c r="H40" s="233">
        <v>9</v>
      </c>
      <c r="I40" s="68">
        <v>0.5625</v>
      </c>
    </row>
    <row r="41" spans="1:9" ht="15">
      <c r="A41" s="117" t="s">
        <v>16</v>
      </c>
      <c r="B41" s="229" t="s">
        <v>30</v>
      </c>
      <c r="C41" s="230">
        <v>17</v>
      </c>
      <c r="D41" s="231">
        <v>4</v>
      </c>
      <c r="E41" s="231">
        <v>12</v>
      </c>
      <c r="F41" s="231">
        <v>1</v>
      </c>
      <c r="G41" s="232">
        <v>329.6875</v>
      </c>
      <c r="H41" s="233">
        <v>9</v>
      </c>
      <c r="I41" s="68">
        <v>0.5294117647058824</v>
      </c>
    </row>
    <row r="42" spans="1:9" ht="15">
      <c r="A42" s="223" t="s">
        <v>231</v>
      </c>
      <c r="B42" s="224" t="s">
        <v>227</v>
      </c>
      <c r="C42" s="225">
        <v>16</v>
      </c>
      <c r="D42" s="226">
        <v>1</v>
      </c>
      <c r="E42" s="226">
        <v>15</v>
      </c>
      <c r="F42" s="226">
        <v>0</v>
      </c>
      <c r="G42" s="227">
        <v>287.22222222222223</v>
      </c>
      <c r="H42" s="228">
        <v>2</v>
      </c>
      <c r="I42" s="216">
        <v>0.125</v>
      </c>
    </row>
    <row r="43" spans="1:9" ht="15.75" thickBot="1">
      <c r="A43" s="65" t="s">
        <v>234</v>
      </c>
      <c r="B43" s="66" t="s">
        <v>227</v>
      </c>
      <c r="C43" s="85">
        <v>0</v>
      </c>
      <c r="D43" s="82">
        <v>0</v>
      </c>
      <c r="E43" s="82">
        <v>0</v>
      </c>
      <c r="F43" s="82">
        <v>0</v>
      </c>
      <c r="G43" s="83" t="e">
        <v>#DIV/0!</v>
      </c>
      <c r="H43" s="67">
        <v>0</v>
      </c>
      <c r="I43" s="84" t="e">
        <v>#DIV/0!</v>
      </c>
    </row>
    <row r="44" spans="1:9" ht="15">
      <c r="A44" s="17"/>
      <c r="B44" s="17"/>
      <c r="C44" s="213"/>
      <c r="D44" s="213"/>
      <c r="E44" s="213"/>
      <c r="F44" s="213"/>
      <c r="G44" s="214"/>
      <c r="H44" s="56"/>
      <c r="I44" s="94"/>
    </row>
    <row r="45" spans="1:4" ht="17.25">
      <c r="A45" s="238" t="s">
        <v>8</v>
      </c>
      <c r="B45" s="238"/>
      <c r="C45" s="238"/>
      <c r="D45" s="238"/>
    </row>
    <row r="46" ht="13.5" thickBot="1"/>
    <row r="47" spans="1:9" ht="18" thickBot="1">
      <c r="A47" s="60" t="s">
        <v>1</v>
      </c>
      <c r="B47" s="60" t="s">
        <v>26</v>
      </c>
      <c r="C47" s="61" t="s">
        <v>2</v>
      </c>
      <c r="D47" s="62" t="s">
        <v>3</v>
      </c>
      <c r="E47" s="62" t="s">
        <v>4</v>
      </c>
      <c r="F47" s="62" t="s">
        <v>5</v>
      </c>
      <c r="G47" s="62" t="s">
        <v>6</v>
      </c>
      <c r="H47" s="89" t="s">
        <v>7</v>
      </c>
      <c r="I47" s="63" t="s">
        <v>20</v>
      </c>
    </row>
    <row r="48" spans="1:9" ht="15">
      <c r="A48" s="49" t="s">
        <v>193</v>
      </c>
      <c r="B48" s="1" t="s">
        <v>28</v>
      </c>
      <c r="C48" s="2">
        <v>14</v>
      </c>
      <c r="D48" s="3">
        <v>12</v>
      </c>
      <c r="E48" s="3">
        <v>2</v>
      </c>
      <c r="F48" s="3">
        <v>0</v>
      </c>
      <c r="G48" s="4">
        <v>430.38461538461536</v>
      </c>
      <c r="H48" s="3">
        <v>24</v>
      </c>
      <c r="I48" s="93">
        <v>1.7142857142857142</v>
      </c>
    </row>
    <row r="49" spans="1:9" ht="15">
      <c r="A49" s="50" t="s">
        <v>195</v>
      </c>
      <c r="B49" s="5" t="s">
        <v>196</v>
      </c>
      <c r="C49" s="6">
        <v>17</v>
      </c>
      <c r="D49" s="7">
        <v>14</v>
      </c>
      <c r="E49" s="7">
        <v>3</v>
      </c>
      <c r="F49" s="7">
        <v>0</v>
      </c>
      <c r="G49" s="8">
        <v>386.7647058823529</v>
      </c>
      <c r="H49" s="7">
        <v>28</v>
      </c>
      <c r="I49" s="68">
        <v>1.6470588235294117</v>
      </c>
    </row>
    <row r="50" spans="1:9" ht="15">
      <c r="A50" s="50" t="s">
        <v>194</v>
      </c>
      <c r="B50" s="5" t="s">
        <v>28</v>
      </c>
      <c r="C50" s="6">
        <v>16</v>
      </c>
      <c r="D50" s="7">
        <v>11</v>
      </c>
      <c r="E50" s="7">
        <v>5</v>
      </c>
      <c r="F50" s="7">
        <v>0</v>
      </c>
      <c r="G50" s="8">
        <v>318.75</v>
      </c>
      <c r="H50" s="7">
        <v>22</v>
      </c>
      <c r="I50" s="68">
        <v>1.375</v>
      </c>
    </row>
    <row r="51" spans="1:9" ht="15">
      <c r="A51" s="50" t="s">
        <v>234</v>
      </c>
      <c r="B51" s="5" t="s">
        <v>227</v>
      </c>
      <c r="C51" s="6">
        <v>14</v>
      </c>
      <c r="D51" s="7">
        <v>9</v>
      </c>
      <c r="E51" s="7">
        <v>5</v>
      </c>
      <c r="F51" s="7">
        <v>0</v>
      </c>
      <c r="G51" s="8">
        <v>346.7857142857143</v>
      </c>
      <c r="H51" s="7">
        <v>18</v>
      </c>
      <c r="I51" s="68">
        <v>1.2857142857142858</v>
      </c>
    </row>
    <row r="52" spans="1:9" ht="15">
      <c r="A52" s="50" t="s">
        <v>202</v>
      </c>
      <c r="B52" s="5" t="s">
        <v>169</v>
      </c>
      <c r="C52" s="6">
        <v>15</v>
      </c>
      <c r="D52" s="7">
        <v>7</v>
      </c>
      <c r="E52" s="7">
        <v>8</v>
      </c>
      <c r="F52" s="7">
        <v>0</v>
      </c>
      <c r="G52" s="8">
        <v>300.35714285714283</v>
      </c>
      <c r="H52" s="7">
        <v>14</v>
      </c>
      <c r="I52" s="68">
        <v>0.9333333333333333</v>
      </c>
    </row>
    <row r="53" spans="1:9" ht="15">
      <c r="A53" s="50" t="s">
        <v>201</v>
      </c>
      <c r="B53" s="5" t="s">
        <v>169</v>
      </c>
      <c r="C53" s="6">
        <v>15</v>
      </c>
      <c r="D53" s="7">
        <v>7</v>
      </c>
      <c r="E53" s="7">
        <v>8</v>
      </c>
      <c r="F53" s="7">
        <v>0</v>
      </c>
      <c r="G53" s="8">
        <v>294.6666666666667</v>
      </c>
      <c r="H53" s="7">
        <v>14</v>
      </c>
      <c r="I53" s="68">
        <v>0.9333333333333333</v>
      </c>
    </row>
    <row r="54" spans="1:9" ht="15">
      <c r="A54" s="50" t="s">
        <v>197</v>
      </c>
      <c r="B54" s="5" t="s">
        <v>196</v>
      </c>
      <c r="C54" s="6">
        <v>11</v>
      </c>
      <c r="D54" s="7">
        <v>4</v>
      </c>
      <c r="E54" s="7">
        <v>7</v>
      </c>
      <c r="F54" s="7">
        <v>0</v>
      </c>
      <c r="G54" s="8">
        <v>360</v>
      </c>
      <c r="H54" s="7">
        <v>8</v>
      </c>
      <c r="I54" s="68">
        <v>0.7272727272727273</v>
      </c>
    </row>
    <row r="55" spans="1:9" ht="15">
      <c r="A55" s="50" t="s">
        <v>31</v>
      </c>
      <c r="B55" s="5" t="s">
        <v>30</v>
      </c>
      <c r="C55" s="6">
        <v>15</v>
      </c>
      <c r="D55" s="7">
        <v>3</v>
      </c>
      <c r="E55" s="7">
        <v>12</v>
      </c>
      <c r="F55" s="7">
        <v>0</v>
      </c>
      <c r="G55" s="8">
        <v>250.66666666666666</v>
      </c>
      <c r="H55" s="7">
        <v>6</v>
      </c>
      <c r="I55" s="68">
        <v>0.4</v>
      </c>
    </row>
    <row r="56" spans="1:9" ht="15">
      <c r="A56" s="50" t="s">
        <v>32</v>
      </c>
      <c r="B56" s="5" t="s">
        <v>30</v>
      </c>
      <c r="C56" s="6">
        <v>16</v>
      </c>
      <c r="D56" s="7">
        <v>3</v>
      </c>
      <c r="E56" s="7">
        <v>13</v>
      </c>
      <c r="F56" s="7">
        <v>0</v>
      </c>
      <c r="G56" s="8">
        <v>239.28571428571428</v>
      </c>
      <c r="H56" s="7">
        <v>6</v>
      </c>
      <c r="I56" s="52">
        <v>0.375</v>
      </c>
    </row>
    <row r="57" spans="1:9" ht="15.75" thickBot="1">
      <c r="A57" s="48" t="s">
        <v>231</v>
      </c>
      <c r="B57" s="9" t="s">
        <v>227</v>
      </c>
      <c r="C57" s="10">
        <v>11</v>
      </c>
      <c r="D57" s="11">
        <v>2</v>
      </c>
      <c r="E57" s="11">
        <v>9</v>
      </c>
      <c r="F57" s="11">
        <v>0</v>
      </c>
      <c r="G57" s="12">
        <v>220.9090909090909</v>
      </c>
      <c r="H57" s="11">
        <v>4</v>
      </c>
      <c r="I57" s="84">
        <v>0.36363636363636365</v>
      </c>
    </row>
    <row r="58" ht="15.75" customHeight="1"/>
    <row r="59" spans="1:4" ht="17.25">
      <c r="A59" s="238" t="s">
        <v>9</v>
      </c>
      <c r="B59" s="238"/>
      <c r="C59" s="238"/>
      <c r="D59" s="238"/>
    </row>
    <row r="60" ht="13.5" thickBot="1"/>
    <row r="61" spans="1:9" ht="18" thickBot="1">
      <c r="A61" s="60" t="s">
        <v>1</v>
      </c>
      <c r="B61" s="60" t="s">
        <v>26</v>
      </c>
      <c r="C61" s="61" t="s">
        <v>2</v>
      </c>
      <c r="D61" s="62" t="s">
        <v>3</v>
      </c>
      <c r="E61" s="62" t="s">
        <v>4</v>
      </c>
      <c r="F61" s="62" t="s">
        <v>5</v>
      </c>
      <c r="G61" s="62" t="s">
        <v>6</v>
      </c>
      <c r="H61" s="89" t="s">
        <v>7</v>
      </c>
      <c r="I61" s="63" t="s">
        <v>20</v>
      </c>
    </row>
    <row r="62" spans="1:9" ht="15">
      <c r="A62" s="49" t="s">
        <v>64</v>
      </c>
      <c r="B62" s="1" t="s">
        <v>28</v>
      </c>
      <c r="C62" s="2">
        <v>18</v>
      </c>
      <c r="D62" s="3">
        <v>15</v>
      </c>
      <c r="E62" s="3">
        <v>3</v>
      </c>
      <c r="F62" s="3">
        <v>0</v>
      </c>
      <c r="G62" s="4">
        <v>471.6666666666667</v>
      </c>
      <c r="H62" s="3">
        <v>30</v>
      </c>
      <c r="I62" s="93">
        <v>1.6666666666666667</v>
      </c>
    </row>
    <row r="63" spans="1:9" ht="15">
      <c r="A63" s="50" t="s">
        <v>237</v>
      </c>
      <c r="B63" s="5" t="s">
        <v>196</v>
      </c>
      <c r="C63" s="6">
        <v>18</v>
      </c>
      <c r="D63" s="7">
        <v>14</v>
      </c>
      <c r="E63" s="7">
        <v>3</v>
      </c>
      <c r="F63" s="7">
        <v>1</v>
      </c>
      <c r="G63" s="8">
        <v>451.1764705882353</v>
      </c>
      <c r="H63" s="7">
        <v>29</v>
      </c>
      <c r="I63" s="68">
        <v>1.6111111111111112</v>
      </c>
    </row>
    <row r="64" spans="1:9" ht="15">
      <c r="A64" s="50" t="s">
        <v>199</v>
      </c>
      <c r="B64" s="5" t="s">
        <v>200</v>
      </c>
      <c r="C64" s="6">
        <v>18</v>
      </c>
      <c r="D64" s="7">
        <v>6</v>
      </c>
      <c r="E64" s="7">
        <v>11</v>
      </c>
      <c r="F64" s="7">
        <v>1</v>
      </c>
      <c r="G64" s="8">
        <v>300.8333333333333</v>
      </c>
      <c r="H64" s="7">
        <v>13</v>
      </c>
      <c r="I64" s="52">
        <v>0.7222222222222222</v>
      </c>
    </row>
    <row r="65" spans="1:9" ht="15.75" thickBot="1">
      <c r="A65" s="48" t="s">
        <v>226</v>
      </c>
      <c r="B65" s="9" t="s">
        <v>227</v>
      </c>
      <c r="C65" s="10">
        <v>18</v>
      </c>
      <c r="D65" s="11">
        <v>0</v>
      </c>
      <c r="E65" s="11">
        <v>18</v>
      </c>
      <c r="F65" s="11">
        <v>0</v>
      </c>
      <c r="G65" s="12">
        <v>225.88235294117646</v>
      </c>
      <c r="H65" s="11">
        <v>0</v>
      </c>
      <c r="I65" s="84">
        <v>0</v>
      </c>
    </row>
    <row r="67" ht="12.75">
      <c r="A67" s="81" t="s">
        <v>220</v>
      </c>
    </row>
  </sheetData>
  <sheetProtection/>
  <mergeCells count="6">
    <mergeCell ref="A3:D3"/>
    <mergeCell ref="A16:D16"/>
    <mergeCell ref="A32:D32"/>
    <mergeCell ref="A1:I1"/>
    <mergeCell ref="A45:D45"/>
    <mergeCell ref="A59:D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37.00390625" style="0" customWidth="1"/>
    <col min="2" max="2" width="15.421875" style="0" customWidth="1"/>
    <col min="3" max="3" width="5.57421875" style="0" customWidth="1"/>
    <col min="4" max="4" width="13.28125" style="0" bestFit="1" customWidth="1"/>
    <col min="5" max="5" width="12.140625" style="24" bestFit="1" customWidth="1"/>
    <col min="6" max="6" width="10.28125" style="0" customWidth="1"/>
    <col min="7" max="7" width="14.421875" style="0" customWidth="1"/>
    <col min="8" max="8" width="9.421875" style="0" customWidth="1"/>
    <col min="9" max="9" width="9.57421875" style="24" customWidth="1"/>
  </cols>
  <sheetData>
    <row r="1" spans="2:5" ht="21">
      <c r="B1" s="239" t="s">
        <v>89</v>
      </c>
      <c r="C1" s="239"/>
      <c r="D1" s="239"/>
      <c r="E1" s="239"/>
    </row>
    <row r="3" spans="1:4" ht="17.25">
      <c r="A3" s="238" t="s">
        <v>48</v>
      </c>
      <c r="B3" s="238"/>
      <c r="C3" s="238"/>
      <c r="D3" s="238"/>
    </row>
    <row r="4" ht="13.5" thickBot="1"/>
    <row r="5" spans="1:9" ht="18" thickBot="1">
      <c r="A5" s="20" t="s">
        <v>1</v>
      </c>
      <c r="B5" s="20" t="s">
        <v>36</v>
      </c>
      <c r="C5" s="21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3" t="s">
        <v>7</v>
      </c>
      <c r="I5" s="47" t="s">
        <v>20</v>
      </c>
    </row>
    <row r="6" spans="1:9" ht="15">
      <c r="A6" s="49" t="s">
        <v>112</v>
      </c>
      <c r="B6" s="1" t="s">
        <v>58</v>
      </c>
      <c r="C6" s="2">
        <v>12</v>
      </c>
      <c r="D6" s="3">
        <v>10</v>
      </c>
      <c r="E6" s="3">
        <v>2</v>
      </c>
      <c r="F6" s="3">
        <v>0</v>
      </c>
      <c r="G6" s="4">
        <v>366.6666666666667</v>
      </c>
      <c r="H6" s="3">
        <v>20</v>
      </c>
      <c r="I6" s="51">
        <v>1.6666666666666667</v>
      </c>
    </row>
    <row r="7" spans="1:9" ht="15">
      <c r="A7" s="50" t="s">
        <v>208</v>
      </c>
      <c r="B7" s="5" t="s">
        <v>204</v>
      </c>
      <c r="C7" s="6">
        <v>12</v>
      </c>
      <c r="D7" s="7">
        <v>10</v>
      </c>
      <c r="E7" s="7">
        <v>2</v>
      </c>
      <c r="F7" s="7">
        <v>0</v>
      </c>
      <c r="G7" s="8">
        <v>332.0833333333333</v>
      </c>
      <c r="H7" s="7">
        <v>20</v>
      </c>
      <c r="I7" s="52">
        <v>1.6666666666666667</v>
      </c>
    </row>
    <row r="8" spans="1:9" ht="15">
      <c r="A8" s="55" t="s">
        <v>113</v>
      </c>
      <c r="B8" s="39" t="s">
        <v>58</v>
      </c>
      <c r="C8" s="31">
        <v>12</v>
      </c>
      <c r="D8" s="32">
        <v>7</v>
      </c>
      <c r="E8" s="32">
        <v>5</v>
      </c>
      <c r="F8" s="32">
        <v>0</v>
      </c>
      <c r="G8" s="33">
        <v>345</v>
      </c>
      <c r="H8" s="32">
        <v>14</v>
      </c>
      <c r="I8" s="92">
        <v>1.1666666666666667</v>
      </c>
    </row>
    <row r="9" spans="1:9" ht="15">
      <c r="A9" s="55" t="s">
        <v>33</v>
      </c>
      <c r="B9" s="39" t="s">
        <v>34</v>
      </c>
      <c r="C9" s="31">
        <v>12</v>
      </c>
      <c r="D9" s="32">
        <v>6</v>
      </c>
      <c r="E9" s="32">
        <v>6</v>
      </c>
      <c r="F9" s="32">
        <v>0</v>
      </c>
      <c r="G9" s="33">
        <v>262.5</v>
      </c>
      <c r="H9" s="32">
        <v>12</v>
      </c>
      <c r="I9" s="92">
        <v>1</v>
      </c>
    </row>
    <row r="10" spans="1:9" ht="15">
      <c r="A10" s="55" t="s">
        <v>206</v>
      </c>
      <c r="B10" s="39" t="s">
        <v>35</v>
      </c>
      <c r="C10" s="31">
        <v>12</v>
      </c>
      <c r="D10" s="32">
        <v>5</v>
      </c>
      <c r="E10" s="32">
        <v>7</v>
      </c>
      <c r="F10" s="32">
        <v>0</v>
      </c>
      <c r="G10" s="33">
        <v>268.3333333333333</v>
      </c>
      <c r="H10" s="32">
        <v>10</v>
      </c>
      <c r="I10" s="92">
        <v>0.8333333333333334</v>
      </c>
    </row>
    <row r="11" spans="1:9" ht="15">
      <c r="A11" s="55" t="s">
        <v>207</v>
      </c>
      <c r="B11" s="39" t="s">
        <v>35</v>
      </c>
      <c r="C11" s="31">
        <v>12</v>
      </c>
      <c r="D11" s="32">
        <v>3</v>
      </c>
      <c r="E11" s="32">
        <v>9</v>
      </c>
      <c r="F11" s="32">
        <v>0</v>
      </c>
      <c r="G11" s="33">
        <v>302.5</v>
      </c>
      <c r="H11" s="32">
        <v>6</v>
      </c>
      <c r="I11" s="92">
        <v>0.5</v>
      </c>
    </row>
    <row r="12" spans="1:9" ht="15.75" thickBot="1">
      <c r="A12" s="48" t="s">
        <v>110</v>
      </c>
      <c r="B12" s="9" t="s">
        <v>35</v>
      </c>
      <c r="C12" s="10">
        <v>12</v>
      </c>
      <c r="D12" s="11">
        <v>1</v>
      </c>
      <c r="E12" s="11">
        <v>11</v>
      </c>
      <c r="F12" s="11">
        <v>0</v>
      </c>
      <c r="G12" s="12">
        <v>218.75</v>
      </c>
      <c r="H12" s="11">
        <v>2</v>
      </c>
      <c r="I12" s="53">
        <v>0.16666666666666666</v>
      </c>
    </row>
    <row r="13" spans="1:9" ht="15">
      <c r="A13" s="13"/>
      <c r="B13" s="13"/>
      <c r="C13" s="14"/>
      <c r="D13" s="14"/>
      <c r="E13" s="14"/>
      <c r="F13" s="14"/>
      <c r="G13" s="15"/>
      <c r="H13" s="14"/>
      <c r="I13" s="72"/>
    </row>
    <row r="14" spans="1:4" ht="17.25">
      <c r="A14" s="238" t="s">
        <v>14</v>
      </c>
      <c r="B14" s="238"/>
      <c r="C14" s="238"/>
      <c r="D14" s="238"/>
    </row>
    <row r="15" ht="13.5" thickBot="1"/>
    <row r="16" spans="1:9" ht="18" thickBot="1">
      <c r="A16" s="20" t="s">
        <v>1</v>
      </c>
      <c r="B16" s="20" t="s">
        <v>36</v>
      </c>
      <c r="C16" s="21" t="s">
        <v>2</v>
      </c>
      <c r="D16" s="22" t="s">
        <v>3</v>
      </c>
      <c r="E16" s="22" t="s">
        <v>4</v>
      </c>
      <c r="F16" s="22" t="s">
        <v>5</v>
      </c>
      <c r="G16" s="22" t="s">
        <v>6</v>
      </c>
      <c r="H16" s="23" t="s">
        <v>7</v>
      </c>
      <c r="I16" s="47" t="s">
        <v>20</v>
      </c>
    </row>
    <row r="17" spans="1:9" ht="15">
      <c r="A17" s="97" t="s">
        <v>207</v>
      </c>
      <c r="B17" s="1" t="s">
        <v>35</v>
      </c>
      <c r="C17" s="2">
        <v>13</v>
      </c>
      <c r="D17" s="3">
        <v>10</v>
      </c>
      <c r="E17" s="3">
        <v>3</v>
      </c>
      <c r="F17" s="3">
        <v>0</v>
      </c>
      <c r="G17" s="4">
        <v>378.46153846153845</v>
      </c>
      <c r="H17" s="3">
        <v>20</v>
      </c>
      <c r="I17" s="51">
        <v>1.5384615384615385</v>
      </c>
    </row>
    <row r="18" spans="1:9" ht="15">
      <c r="A18" s="192" t="s">
        <v>33</v>
      </c>
      <c r="B18" s="71" t="s">
        <v>34</v>
      </c>
      <c r="C18" s="78">
        <v>13</v>
      </c>
      <c r="D18" s="79">
        <v>8</v>
      </c>
      <c r="E18" s="79">
        <v>5</v>
      </c>
      <c r="F18" s="79">
        <v>0</v>
      </c>
      <c r="G18" s="64">
        <v>414.61538461538464</v>
      </c>
      <c r="H18" s="79">
        <v>16</v>
      </c>
      <c r="I18" s="69">
        <v>1.2307692307692308</v>
      </c>
    </row>
    <row r="19" spans="1:9" ht="15.75" thickBot="1">
      <c r="A19" s="48" t="s">
        <v>206</v>
      </c>
      <c r="B19" s="9" t="s">
        <v>35</v>
      </c>
      <c r="C19" s="10">
        <v>13</v>
      </c>
      <c r="D19" s="11">
        <v>3</v>
      </c>
      <c r="E19" s="11">
        <v>10</v>
      </c>
      <c r="F19" s="11">
        <v>0</v>
      </c>
      <c r="G19" s="12">
        <v>336.9230769230769</v>
      </c>
      <c r="H19" s="11">
        <v>6</v>
      </c>
      <c r="I19" s="53">
        <v>0.46153846153846156</v>
      </c>
    </row>
    <row r="20" spans="1:9" ht="15">
      <c r="A20" s="13"/>
      <c r="B20" s="13"/>
      <c r="C20" s="14"/>
      <c r="D20" s="14"/>
      <c r="E20" s="14"/>
      <c r="F20" s="14"/>
      <c r="G20" s="15"/>
      <c r="H20" s="14"/>
      <c r="I20" s="72"/>
    </row>
    <row r="21" spans="1:4" ht="17.25">
      <c r="A21" s="238" t="s">
        <v>15</v>
      </c>
      <c r="B21" s="238"/>
      <c r="C21" s="238"/>
      <c r="D21" s="238"/>
    </row>
    <row r="22" ht="13.5" thickBot="1"/>
    <row r="23" spans="1:9" ht="18" thickBot="1">
      <c r="A23" s="20" t="s">
        <v>1</v>
      </c>
      <c r="B23" s="20" t="s">
        <v>36</v>
      </c>
      <c r="C23" s="21" t="s">
        <v>2</v>
      </c>
      <c r="D23" s="22" t="s">
        <v>3</v>
      </c>
      <c r="E23" s="22" t="s">
        <v>4</v>
      </c>
      <c r="F23" s="22" t="s">
        <v>5</v>
      </c>
      <c r="G23" s="22" t="s">
        <v>6</v>
      </c>
      <c r="H23" s="23" t="s">
        <v>7</v>
      </c>
      <c r="I23" s="47" t="s">
        <v>20</v>
      </c>
    </row>
    <row r="24" spans="1:9" ht="15">
      <c r="A24" s="49" t="s">
        <v>206</v>
      </c>
      <c r="B24" s="1" t="s">
        <v>35</v>
      </c>
      <c r="C24" s="2">
        <v>15</v>
      </c>
      <c r="D24" s="3">
        <v>14</v>
      </c>
      <c r="E24" s="3">
        <v>1</v>
      </c>
      <c r="F24" s="3">
        <v>0</v>
      </c>
      <c r="G24" s="4">
        <v>524</v>
      </c>
      <c r="H24" s="3">
        <v>28</v>
      </c>
      <c r="I24" s="51">
        <v>1.8666666666666667</v>
      </c>
    </row>
    <row r="25" spans="1:9" ht="15">
      <c r="A25" s="50" t="s">
        <v>57</v>
      </c>
      <c r="B25" s="5" t="s">
        <v>58</v>
      </c>
      <c r="C25" s="6">
        <v>15</v>
      </c>
      <c r="D25" s="7">
        <v>11</v>
      </c>
      <c r="E25" s="7">
        <v>4</v>
      </c>
      <c r="F25" s="7">
        <v>0</v>
      </c>
      <c r="G25" s="8">
        <v>386.6666666666667</v>
      </c>
      <c r="H25" s="7">
        <v>22</v>
      </c>
      <c r="I25" s="52">
        <v>1.4666666666666666</v>
      </c>
    </row>
    <row r="26" spans="1:9" ht="15">
      <c r="A26" s="50" t="s">
        <v>33</v>
      </c>
      <c r="B26" s="5" t="s">
        <v>34</v>
      </c>
      <c r="C26" s="6">
        <v>15</v>
      </c>
      <c r="D26" s="7">
        <v>6</v>
      </c>
      <c r="E26" s="7">
        <v>9</v>
      </c>
      <c r="F26" s="7">
        <v>0</v>
      </c>
      <c r="G26" s="8">
        <v>346.6666666666667</v>
      </c>
      <c r="H26" s="7">
        <v>12</v>
      </c>
      <c r="I26" s="52">
        <v>0.8</v>
      </c>
    </row>
    <row r="27" spans="1:9" ht="15">
      <c r="A27" s="50" t="s">
        <v>221</v>
      </c>
      <c r="B27" s="5" t="s">
        <v>35</v>
      </c>
      <c r="C27" s="6">
        <v>15</v>
      </c>
      <c r="D27" s="7">
        <v>3</v>
      </c>
      <c r="E27" s="7">
        <v>12</v>
      </c>
      <c r="F27" s="7">
        <v>0</v>
      </c>
      <c r="G27" s="8">
        <v>289</v>
      </c>
      <c r="H27" s="7">
        <v>6</v>
      </c>
      <c r="I27" s="52">
        <v>0.4</v>
      </c>
    </row>
    <row r="28" spans="1:9" ht="15.75" thickBot="1">
      <c r="A28" s="162" t="s">
        <v>208</v>
      </c>
      <c r="B28" s="163" t="s">
        <v>204</v>
      </c>
      <c r="C28" s="179">
        <v>15</v>
      </c>
      <c r="D28" s="180">
        <v>2</v>
      </c>
      <c r="E28" s="180">
        <v>13</v>
      </c>
      <c r="F28" s="180">
        <v>0</v>
      </c>
      <c r="G28" s="181">
        <v>238.33333333333334</v>
      </c>
      <c r="H28" s="180">
        <v>4</v>
      </c>
      <c r="I28" s="186">
        <v>0.26666666666666666</v>
      </c>
    </row>
    <row r="29" spans="1:9" ht="15">
      <c r="A29" s="13"/>
      <c r="B29" s="13"/>
      <c r="C29" s="14"/>
      <c r="D29" s="14"/>
      <c r="E29" s="14"/>
      <c r="F29" s="14"/>
      <c r="G29" s="15"/>
      <c r="H29" s="14"/>
      <c r="I29" s="72"/>
    </row>
    <row r="30" spans="1:4" ht="17.25">
      <c r="A30" s="238" t="s">
        <v>12</v>
      </c>
      <c r="B30" s="238"/>
      <c r="C30" s="238"/>
      <c r="D30" s="238"/>
    </row>
    <row r="31" ht="13.5" thickBot="1"/>
    <row r="32" spans="1:9" ht="18" thickBot="1">
      <c r="A32" s="60" t="s">
        <v>1</v>
      </c>
      <c r="B32" s="60" t="s">
        <v>36</v>
      </c>
      <c r="C32" s="61" t="s">
        <v>2</v>
      </c>
      <c r="D32" s="62" t="s">
        <v>3</v>
      </c>
      <c r="E32" s="62" t="s">
        <v>4</v>
      </c>
      <c r="F32" s="62" t="s">
        <v>5</v>
      </c>
      <c r="G32" s="62" t="s">
        <v>6</v>
      </c>
      <c r="H32" s="89" t="s">
        <v>7</v>
      </c>
      <c r="I32" s="63" t="s">
        <v>20</v>
      </c>
    </row>
    <row r="33" spans="1:9" ht="15">
      <c r="A33" s="49" t="s">
        <v>205</v>
      </c>
      <c r="B33" s="1" t="s">
        <v>204</v>
      </c>
      <c r="C33" s="2">
        <v>13</v>
      </c>
      <c r="D33" s="3">
        <v>9</v>
      </c>
      <c r="E33" s="3">
        <v>3</v>
      </c>
      <c r="F33" s="3">
        <v>1</v>
      </c>
      <c r="G33" s="4">
        <v>364.61538461538464</v>
      </c>
      <c r="H33" s="3">
        <v>19</v>
      </c>
      <c r="I33" s="51">
        <v>1.4615384615384615</v>
      </c>
    </row>
    <row r="34" spans="1:9" ht="15">
      <c r="A34" s="50" t="s">
        <v>109</v>
      </c>
      <c r="B34" s="5" t="s">
        <v>35</v>
      </c>
      <c r="C34" s="6">
        <v>13</v>
      </c>
      <c r="D34" s="7">
        <v>9</v>
      </c>
      <c r="E34" s="7">
        <v>4</v>
      </c>
      <c r="F34" s="7">
        <v>0</v>
      </c>
      <c r="G34" s="8">
        <v>367.6923076923077</v>
      </c>
      <c r="H34" s="7">
        <v>18</v>
      </c>
      <c r="I34" s="52">
        <v>1.3846153846153846</v>
      </c>
    </row>
    <row r="35" spans="1:9" ht="15">
      <c r="A35" s="168" t="s">
        <v>111</v>
      </c>
      <c r="B35" s="169" t="s">
        <v>35</v>
      </c>
      <c r="C35" s="177">
        <v>13</v>
      </c>
      <c r="D35" s="171">
        <v>3</v>
      </c>
      <c r="E35" s="171">
        <v>10</v>
      </c>
      <c r="F35" s="171">
        <v>0</v>
      </c>
      <c r="G35" s="172">
        <v>308.84615384615387</v>
      </c>
      <c r="H35" s="171">
        <v>6</v>
      </c>
      <c r="I35" s="178">
        <v>0.46153846153846156</v>
      </c>
    </row>
    <row r="36" spans="1:9" ht="15.75" thickBot="1">
      <c r="A36" s="65" t="s">
        <v>203</v>
      </c>
      <c r="B36" s="9" t="s">
        <v>204</v>
      </c>
      <c r="C36" s="10">
        <v>13</v>
      </c>
      <c r="D36" s="11">
        <v>2</v>
      </c>
      <c r="E36" s="11">
        <v>11</v>
      </c>
      <c r="F36" s="11">
        <v>0</v>
      </c>
      <c r="G36" s="12">
        <v>265</v>
      </c>
      <c r="H36" s="11">
        <v>4</v>
      </c>
      <c r="I36" s="53">
        <v>0.3076923076923077</v>
      </c>
    </row>
    <row r="37" spans="1:8" ht="15">
      <c r="A37" s="13"/>
      <c r="B37" s="13"/>
      <c r="C37" s="14"/>
      <c r="D37" s="14"/>
      <c r="E37" s="14"/>
      <c r="F37" s="14"/>
      <c r="G37" s="15"/>
      <c r="H37" s="14"/>
    </row>
    <row r="38" spans="1:4" ht="17.25">
      <c r="A38" s="238" t="s">
        <v>13</v>
      </c>
      <c r="B38" s="238"/>
      <c r="C38" s="238"/>
      <c r="D38" s="238"/>
    </row>
    <row r="39" ht="13.5" thickBot="1"/>
    <row r="40" spans="1:9" ht="18" thickBot="1">
      <c r="A40" s="20" t="s">
        <v>1</v>
      </c>
      <c r="B40" s="20" t="s">
        <v>36</v>
      </c>
      <c r="C40" s="21" t="s">
        <v>2</v>
      </c>
      <c r="D40" s="22" t="s">
        <v>3</v>
      </c>
      <c r="E40" s="22" t="s">
        <v>4</v>
      </c>
      <c r="F40" s="22" t="s">
        <v>5</v>
      </c>
      <c r="G40" s="22" t="s">
        <v>6</v>
      </c>
      <c r="H40" s="46" t="s">
        <v>7</v>
      </c>
      <c r="I40" s="23" t="s">
        <v>20</v>
      </c>
    </row>
    <row r="41" spans="1:9" ht="15">
      <c r="A41" s="49" t="s">
        <v>57</v>
      </c>
      <c r="B41" s="1" t="s">
        <v>58</v>
      </c>
      <c r="C41" s="2">
        <v>16</v>
      </c>
      <c r="D41" s="3">
        <v>16</v>
      </c>
      <c r="E41" s="3">
        <v>0</v>
      </c>
      <c r="F41" s="3">
        <v>0</v>
      </c>
      <c r="G41" s="4">
        <v>482.8125</v>
      </c>
      <c r="H41" s="3">
        <v>32</v>
      </c>
      <c r="I41" s="51">
        <v>2</v>
      </c>
    </row>
    <row r="42" spans="1:9" ht="15">
      <c r="A42" s="70" t="s">
        <v>109</v>
      </c>
      <c r="B42" s="71" t="s">
        <v>35</v>
      </c>
      <c r="C42" s="78">
        <v>16</v>
      </c>
      <c r="D42" s="79">
        <v>12</v>
      </c>
      <c r="E42" s="79">
        <v>4</v>
      </c>
      <c r="F42" s="79">
        <v>0</v>
      </c>
      <c r="G42" s="64">
        <v>386.875</v>
      </c>
      <c r="H42" s="79">
        <v>24</v>
      </c>
      <c r="I42" s="69">
        <v>1.5</v>
      </c>
    </row>
    <row r="43" spans="1:9" ht="15">
      <c r="A43" s="70" t="s">
        <v>222</v>
      </c>
      <c r="B43" s="71" t="s">
        <v>35</v>
      </c>
      <c r="C43" s="78">
        <v>16</v>
      </c>
      <c r="D43" s="79">
        <v>11</v>
      </c>
      <c r="E43" s="79">
        <v>5</v>
      </c>
      <c r="F43" s="79">
        <v>0</v>
      </c>
      <c r="G43" s="64">
        <v>377.1875</v>
      </c>
      <c r="H43" s="79">
        <v>22</v>
      </c>
      <c r="I43" s="69">
        <v>1.375</v>
      </c>
    </row>
    <row r="44" spans="1:9" ht="15">
      <c r="A44" s="70" t="s">
        <v>33</v>
      </c>
      <c r="B44" s="71" t="s">
        <v>34</v>
      </c>
      <c r="C44" s="78">
        <v>16</v>
      </c>
      <c r="D44" s="79">
        <v>8</v>
      </c>
      <c r="E44" s="79">
        <v>8</v>
      </c>
      <c r="F44" s="79">
        <v>0</v>
      </c>
      <c r="G44" s="64">
        <v>326.5625</v>
      </c>
      <c r="H44" s="79">
        <v>16</v>
      </c>
      <c r="I44" s="69">
        <v>1</v>
      </c>
    </row>
    <row r="45" spans="1:9" ht="15">
      <c r="A45" s="70" t="s">
        <v>111</v>
      </c>
      <c r="B45" s="71" t="s">
        <v>35</v>
      </c>
      <c r="C45" s="78">
        <v>16</v>
      </c>
      <c r="D45" s="79">
        <v>7</v>
      </c>
      <c r="E45" s="79">
        <v>8</v>
      </c>
      <c r="F45" s="79">
        <v>1</v>
      </c>
      <c r="G45" s="64">
        <v>315.9375</v>
      </c>
      <c r="H45" s="79">
        <v>15</v>
      </c>
      <c r="I45" s="69">
        <v>0.9375</v>
      </c>
    </row>
    <row r="46" spans="1:9" ht="15">
      <c r="A46" s="70" t="s">
        <v>221</v>
      </c>
      <c r="B46" s="71" t="s">
        <v>35</v>
      </c>
      <c r="C46" s="78">
        <v>16</v>
      </c>
      <c r="D46" s="79">
        <v>4</v>
      </c>
      <c r="E46" s="79">
        <v>12</v>
      </c>
      <c r="F46" s="79">
        <v>0</v>
      </c>
      <c r="G46" s="64">
        <v>343.3333333333333</v>
      </c>
      <c r="H46" s="79">
        <v>8</v>
      </c>
      <c r="I46" s="69">
        <v>0.5</v>
      </c>
    </row>
    <row r="47" spans="1:9" ht="15.75" thickBot="1">
      <c r="A47" s="65" t="s">
        <v>223</v>
      </c>
      <c r="B47" s="9" t="s">
        <v>35</v>
      </c>
      <c r="C47" s="10">
        <v>16</v>
      </c>
      <c r="D47" s="11">
        <v>1</v>
      </c>
      <c r="E47" s="11">
        <v>15</v>
      </c>
      <c r="F47" s="11">
        <v>0</v>
      </c>
      <c r="G47" s="12">
        <v>191</v>
      </c>
      <c r="H47" s="11">
        <v>2</v>
      </c>
      <c r="I47" s="53">
        <v>0.125</v>
      </c>
    </row>
    <row r="48" spans="1:8" ht="15">
      <c r="A48" s="13"/>
      <c r="B48" s="13"/>
      <c r="C48" s="14"/>
      <c r="D48" s="14"/>
      <c r="E48" s="14"/>
      <c r="F48" s="14"/>
      <c r="G48" s="15"/>
      <c r="H48" s="14"/>
    </row>
    <row r="49" spans="1:8" ht="15">
      <c r="A49" s="17"/>
      <c r="B49" s="18"/>
      <c r="C49" s="18"/>
      <c r="D49" s="18"/>
      <c r="E49" s="18"/>
      <c r="F49" s="19"/>
      <c r="G49" s="18"/>
      <c r="H49" s="16"/>
    </row>
    <row r="50" ht="12.75">
      <c r="A50" s="81" t="s">
        <v>220</v>
      </c>
    </row>
    <row r="52" spans="1:9" s="87" customFormat="1" ht="15">
      <c r="A52" s="86"/>
      <c r="E52" s="88"/>
      <c r="I52" s="88"/>
    </row>
    <row r="53" spans="1:9" s="87" customFormat="1" ht="15">
      <c r="A53" s="86"/>
      <c r="E53" s="88"/>
      <c r="I53" s="88"/>
    </row>
    <row r="54" spans="1:9" s="87" customFormat="1" ht="15">
      <c r="A54" s="86"/>
      <c r="E54" s="88"/>
      <c r="I54" s="88"/>
    </row>
    <row r="55" spans="1:9" s="87" customFormat="1" ht="15">
      <c r="A55" s="86"/>
      <c r="E55" s="88"/>
      <c r="I55" s="88"/>
    </row>
    <row r="56" ht="15">
      <c r="A56" s="86"/>
    </row>
    <row r="57" ht="15">
      <c r="A57" s="86"/>
    </row>
  </sheetData>
  <sheetProtection/>
  <mergeCells count="6">
    <mergeCell ref="A38:D38"/>
    <mergeCell ref="A30:D30"/>
    <mergeCell ref="B1:E1"/>
    <mergeCell ref="A3:D3"/>
    <mergeCell ref="A21:D21"/>
    <mergeCell ref="A14:D14"/>
  </mergeCells>
  <printOptions horizontalCentered="1"/>
  <pageMargins left="0.3937007874015748" right="0.3937007874015748" top="0" bottom="0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35.28125" style="0" customWidth="1"/>
    <col min="2" max="2" width="17.7109375" style="0" customWidth="1"/>
    <col min="3" max="3" width="4.7109375" style="0" customWidth="1"/>
    <col min="4" max="4" width="13.28125" style="0" bestFit="1" customWidth="1"/>
    <col min="5" max="5" width="12.140625" style="0" bestFit="1" customWidth="1"/>
    <col min="6" max="6" width="9.28125" style="0" customWidth="1"/>
    <col min="7" max="7" width="13.421875" style="0" customWidth="1"/>
  </cols>
  <sheetData>
    <row r="1" spans="1:9" ht="21">
      <c r="A1" s="239" t="s">
        <v>88</v>
      </c>
      <c r="B1" s="239"/>
      <c r="C1" s="239"/>
      <c r="D1" s="239"/>
      <c r="E1" s="239"/>
      <c r="F1" s="239"/>
      <c r="G1" s="239"/>
      <c r="H1" s="239"/>
      <c r="I1" s="239"/>
    </row>
    <row r="4" spans="1:6" ht="17.25">
      <c r="A4" s="238" t="s">
        <v>0</v>
      </c>
      <c r="B4" s="238"/>
      <c r="C4" s="238"/>
      <c r="D4" s="238"/>
      <c r="E4" s="25"/>
      <c r="F4" s="16"/>
    </row>
    <row r="5" spans="1:6" ht="13.5" thickBot="1">
      <c r="A5" s="16"/>
      <c r="B5" s="16"/>
      <c r="C5" s="16"/>
      <c r="D5" s="16"/>
      <c r="E5" s="25"/>
      <c r="F5" s="16"/>
    </row>
    <row r="6" spans="1:9" ht="18" thickBot="1">
      <c r="A6" s="60" t="s">
        <v>1</v>
      </c>
      <c r="B6" s="60" t="s">
        <v>36</v>
      </c>
      <c r="C6" s="61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100" t="s">
        <v>7</v>
      </c>
      <c r="I6" s="102" t="s">
        <v>20</v>
      </c>
    </row>
    <row r="7" spans="1:9" ht="15">
      <c r="A7" s="49" t="s">
        <v>209</v>
      </c>
      <c r="B7" s="1" t="s">
        <v>40</v>
      </c>
      <c r="C7" s="2">
        <v>6</v>
      </c>
      <c r="D7" s="3">
        <v>5</v>
      </c>
      <c r="E7" s="3">
        <v>1</v>
      </c>
      <c r="F7" s="3">
        <v>0</v>
      </c>
      <c r="G7" s="4">
        <v>348.3333333333333</v>
      </c>
      <c r="H7" s="3">
        <v>10</v>
      </c>
      <c r="I7" s="51">
        <v>1.6666666666666667</v>
      </c>
    </row>
    <row r="8" spans="1:9" ht="15.75" thickBot="1">
      <c r="A8" s="48" t="s">
        <v>41</v>
      </c>
      <c r="B8" s="9" t="s">
        <v>39</v>
      </c>
      <c r="C8" s="10">
        <v>6</v>
      </c>
      <c r="D8" s="11">
        <v>1</v>
      </c>
      <c r="E8" s="11">
        <v>5</v>
      </c>
      <c r="F8" s="11">
        <v>0</v>
      </c>
      <c r="G8" s="12">
        <v>265.8333333333333</v>
      </c>
      <c r="H8" s="11">
        <v>2</v>
      </c>
      <c r="I8" s="53">
        <v>0.3333333333333333</v>
      </c>
    </row>
    <row r="9" spans="1:9" ht="15">
      <c r="A9" s="13"/>
      <c r="B9" s="13"/>
      <c r="C9" s="14"/>
      <c r="D9" s="14"/>
      <c r="E9" s="14"/>
      <c r="F9" s="14"/>
      <c r="G9" s="15"/>
      <c r="H9" s="14"/>
      <c r="I9" s="72"/>
    </row>
    <row r="10" spans="1:8" ht="15">
      <c r="A10" s="13"/>
      <c r="B10" s="13"/>
      <c r="C10" s="14"/>
      <c r="D10" s="14"/>
      <c r="E10" s="14"/>
      <c r="F10" s="14"/>
      <c r="G10" s="15"/>
      <c r="H10" s="14"/>
    </row>
    <row r="11" spans="1:6" ht="17.25">
      <c r="A11" s="238" t="s">
        <v>17</v>
      </c>
      <c r="B11" s="238"/>
      <c r="C11" s="238"/>
      <c r="D11" s="238"/>
      <c r="E11" s="25"/>
      <c r="F11" s="16"/>
    </row>
    <row r="12" spans="1:6" ht="13.5" thickBot="1">
      <c r="A12" s="16"/>
      <c r="B12" s="16"/>
      <c r="C12" s="16"/>
      <c r="D12" s="16"/>
      <c r="E12" s="25"/>
      <c r="F12" s="16"/>
    </row>
    <row r="13" spans="1:9" ht="18" thickBot="1">
      <c r="A13" s="60" t="s">
        <v>1</v>
      </c>
      <c r="B13" s="60" t="s">
        <v>36</v>
      </c>
      <c r="C13" s="61" t="s">
        <v>2</v>
      </c>
      <c r="D13" s="62" t="s">
        <v>3</v>
      </c>
      <c r="E13" s="62" t="s">
        <v>4</v>
      </c>
      <c r="F13" s="62" t="s">
        <v>5</v>
      </c>
      <c r="G13" s="62" t="s">
        <v>6</v>
      </c>
      <c r="H13" s="100" t="s">
        <v>7</v>
      </c>
      <c r="I13" s="102" t="s">
        <v>20</v>
      </c>
    </row>
    <row r="14" spans="1:9" ht="15">
      <c r="A14" s="49" t="s">
        <v>41</v>
      </c>
      <c r="B14" s="1" t="s">
        <v>39</v>
      </c>
      <c r="C14" s="2">
        <v>12</v>
      </c>
      <c r="D14" s="3">
        <v>8</v>
      </c>
      <c r="E14" s="3">
        <v>4</v>
      </c>
      <c r="F14" s="3">
        <v>0</v>
      </c>
      <c r="G14" s="4">
        <v>245.5</v>
      </c>
      <c r="H14" s="3">
        <v>16</v>
      </c>
      <c r="I14" s="51">
        <v>1.3333333333333333</v>
      </c>
    </row>
    <row r="15" spans="1:9" ht="15.75" thickBot="1">
      <c r="A15" s="48" t="s">
        <v>209</v>
      </c>
      <c r="B15" s="9" t="s">
        <v>40</v>
      </c>
      <c r="C15" s="10">
        <v>3</v>
      </c>
      <c r="D15" s="11">
        <v>0</v>
      </c>
      <c r="E15" s="11">
        <v>3</v>
      </c>
      <c r="F15" s="11">
        <v>0</v>
      </c>
      <c r="G15" s="12">
        <v>137.5</v>
      </c>
      <c r="H15" s="11">
        <v>0</v>
      </c>
      <c r="I15" s="53">
        <v>0</v>
      </c>
    </row>
    <row r="16" spans="1:8" ht="15">
      <c r="A16" s="13"/>
      <c r="B16" s="13"/>
      <c r="C16" s="14"/>
      <c r="D16" s="14"/>
      <c r="E16" s="14"/>
      <c r="F16" s="14"/>
      <c r="G16" s="15"/>
      <c r="H16" s="14"/>
    </row>
    <row r="17" spans="2:8" ht="15">
      <c r="B17" s="13"/>
      <c r="C17" s="14"/>
      <c r="D17" s="14"/>
      <c r="E17" s="14"/>
      <c r="F17" s="14"/>
      <c r="G17" s="15"/>
      <c r="H17" s="14"/>
    </row>
    <row r="18" spans="1:6" ht="17.25">
      <c r="A18" s="238" t="s">
        <v>18</v>
      </c>
      <c r="B18" s="238"/>
      <c r="C18" s="238"/>
      <c r="D18" s="238"/>
      <c r="E18" s="25"/>
      <c r="F18" s="16"/>
    </row>
    <row r="19" spans="1:6" ht="13.5" thickBot="1">
      <c r="A19" s="16"/>
      <c r="B19" s="16"/>
      <c r="C19" s="16"/>
      <c r="D19" s="16"/>
      <c r="E19" s="25"/>
      <c r="F19" s="16"/>
    </row>
    <row r="20" spans="1:9" ht="18" thickBot="1">
      <c r="A20" s="60" t="s">
        <v>1</v>
      </c>
      <c r="B20" s="60" t="s">
        <v>36</v>
      </c>
      <c r="C20" s="61" t="s">
        <v>2</v>
      </c>
      <c r="D20" s="62" t="s">
        <v>3</v>
      </c>
      <c r="E20" s="62" t="s">
        <v>4</v>
      </c>
      <c r="F20" s="62" t="s">
        <v>5</v>
      </c>
      <c r="G20" s="62" t="s">
        <v>6</v>
      </c>
      <c r="H20" s="100" t="s">
        <v>7</v>
      </c>
      <c r="I20" s="102" t="s">
        <v>20</v>
      </c>
    </row>
    <row r="21" spans="1:9" ht="15">
      <c r="A21" s="49" t="s">
        <v>210</v>
      </c>
      <c r="B21" s="1" t="s">
        <v>40</v>
      </c>
      <c r="C21" s="2">
        <v>13</v>
      </c>
      <c r="D21" s="3">
        <v>13</v>
      </c>
      <c r="E21" s="3">
        <v>0</v>
      </c>
      <c r="F21" s="3">
        <v>0</v>
      </c>
      <c r="G21" s="4">
        <v>465.4166666666667</v>
      </c>
      <c r="H21" s="3">
        <v>26</v>
      </c>
      <c r="I21" s="51">
        <v>2</v>
      </c>
    </row>
    <row r="22" spans="1:9" ht="15">
      <c r="A22" s="168" t="s">
        <v>42</v>
      </c>
      <c r="B22" s="169" t="s">
        <v>38</v>
      </c>
      <c r="C22" s="177">
        <v>13</v>
      </c>
      <c r="D22" s="171">
        <v>6</v>
      </c>
      <c r="E22" s="171">
        <v>7</v>
      </c>
      <c r="F22" s="171">
        <v>0</v>
      </c>
      <c r="G22" s="172">
        <v>271.6666666666667</v>
      </c>
      <c r="H22" s="171">
        <v>12</v>
      </c>
      <c r="I22" s="178">
        <v>0.9230769230769231</v>
      </c>
    </row>
    <row r="23" spans="1:9" ht="15.75" thickBot="1">
      <c r="A23" s="48" t="s">
        <v>41</v>
      </c>
      <c r="B23" s="9" t="s">
        <v>39</v>
      </c>
      <c r="C23" s="10">
        <v>13</v>
      </c>
      <c r="D23" s="11">
        <v>0</v>
      </c>
      <c r="E23" s="11">
        <v>13</v>
      </c>
      <c r="F23" s="11">
        <v>0</v>
      </c>
      <c r="G23" s="12">
        <v>191.5</v>
      </c>
      <c r="H23" s="11">
        <v>0</v>
      </c>
      <c r="I23" s="53">
        <v>0</v>
      </c>
    </row>
    <row r="24" spans="1:9" ht="15">
      <c r="A24" s="13"/>
      <c r="B24" s="13"/>
      <c r="C24" s="14"/>
      <c r="D24" s="14"/>
      <c r="E24" s="14"/>
      <c r="F24" s="14"/>
      <c r="G24" s="15"/>
      <c r="H24" s="14"/>
      <c r="I24" s="72"/>
    </row>
    <row r="25" spans="1:6" ht="17.25">
      <c r="A25" s="238" t="s">
        <v>8</v>
      </c>
      <c r="B25" s="238"/>
      <c r="C25" s="238"/>
      <c r="D25" s="238"/>
      <c r="E25" s="25"/>
      <c r="F25" s="16"/>
    </row>
    <row r="26" spans="1:6" ht="13.5" thickBot="1">
      <c r="A26" s="16"/>
      <c r="B26" s="16"/>
      <c r="C26" s="16"/>
      <c r="D26" s="16"/>
      <c r="E26" s="25"/>
      <c r="F26" s="16"/>
    </row>
    <row r="27" spans="1:9" ht="18" thickBot="1">
      <c r="A27" s="20" t="s">
        <v>1</v>
      </c>
      <c r="B27" s="20" t="s">
        <v>36</v>
      </c>
      <c r="C27" s="21" t="s">
        <v>2</v>
      </c>
      <c r="D27" s="22" t="s">
        <v>3</v>
      </c>
      <c r="E27" s="22" t="s">
        <v>4</v>
      </c>
      <c r="F27" s="22" t="s">
        <v>5</v>
      </c>
      <c r="G27" s="22" t="s">
        <v>6</v>
      </c>
      <c r="H27" s="212" t="s">
        <v>7</v>
      </c>
      <c r="I27" s="47" t="s">
        <v>20</v>
      </c>
    </row>
    <row r="28" spans="1:9" ht="15.75" thickBot="1">
      <c r="A28" s="162"/>
      <c r="B28" s="163"/>
      <c r="C28" s="179"/>
      <c r="D28" s="180"/>
      <c r="E28" s="180"/>
      <c r="F28" s="180"/>
      <c r="G28" s="181"/>
      <c r="H28" s="180"/>
      <c r="I28" s="186"/>
    </row>
    <row r="29" spans="1:8" ht="15">
      <c r="A29" s="101"/>
      <c r="B29" s="13"/>
      <c r="C29" s="14"/>
      <c r="D29" s="14"/>
      <c r="E29" s="14"/>
      <c r="F29" s="14"/>
      <c r="G29" s="15"/>
      <c r="H29" s="14"/>
    </row>
    <row r="30" spans="1:8" ht="15">
      <c r="A30" s="13"/>
      <c r="B30" s="13"/>
      <c r="C30" s="14"/>
      <c r="D30" s="14"/>
      <c r="E30" s="14"/>
      <c r="F30" s="14"/>
      <c r="G30" s="15"/>
      <c r="H30" s="14"/>
    </row>
    <row r="31" spans="1:6" ht="17.25">
      <c r="A31" s="238" t="s">
        <v>9</v>
      </c>
      <c r="B31" s="238"/>
      <c r="C31" s="238"/>
      <c r="D31" s="238"/>
      <c r="E31" s="25"/>
      <c r="F31" s="16"/>
    </row>
    <row r="32" spans="1:6" ht="13.5" thickBot="1">
      <c r="A32" s="16"/>
      <c r="B32" s="16"/>
      <c r="C32" s="16"/>
      <c r="D32" s="16"/>
      <c r="E32" s="25"/>
      <c r="F32" s="16"/>
    </row>
    <row r="33" spans="1:9" ht="18" thickBot="1">
      <c r="A33" s="20" t="s">
        <v>1</v>
      </c>
      <c r="B33" s="20" t="s">
        <v>36</v>
      </c>
      <c r="C33" s="21" t="s">
        <v>2</v>
      </c>
      <c r="D33" s="22" t="s">
        <v>3</v>
      </c>
      <c r="E33" s="22" t="s">
        <v>4</v>
      </c>
      <c r="F33" s="22" t="s">
        <v>5</v>
      </c>
      <c r="G33" s="22" t="s">
        <v>6</v>
      </c>
      <c r="H33" s="212" t="s">
        <v>7</v>
      </c>
      <c r="I33" s="47" t="s">
        <v>20</v>
      </c>
    </row>
    <row r="34" spans="1:9" ht="15.75" thickBot="1">
      <c r="A34" s="162" t="s">
        <v>41</v>
      </c>
      <c r="B34" s="163" t="s">
        <v>39</v>
      </c>
      <c r="C34" s="179">
        <v>0</v>
      </c>
      <c r="D34" s="180">
        <v>0</v>
      </c>
      <c r="E34" s="180">
        <v>0</v>
      </c>
      <c r="F34" s="180">
        <v>0</v>
      </c>
      <c r="G34" s="181" t="e">
        <v>#DIV/0!</v>
      </c>
      <c r="H34" s="180">
        <v>0</v>
      </c>
      <c r="I34" s="186" t="e">
        <v>#DIV/0!</v>
      </c>
    </row>
    <row r="36" ht="12.75">
      <c r="A36" s="57" t="s">
        <v>186</v>
      </c>
    </row>
  </sheetData>
  <sheetProtection/>
  <mergeCells count="6">
    <mergeCell ref="A1:I1"/>
    <mergeCell ref="A31:D31"/>
    <mergeCell ref="A25:D25"/>
    <mergeCell ref="A4:D4"/>
    <mergeCell ref="A11:D11"/>
    <mergeCell ref="A18:D1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</dc:creator>
  <cp:keywords/>
  <dc:description/>
  <cp:lastModifiedBy>Sébastien</cp:lastModifiedBy>
  <cp:lastPrinted>2007-12-23T05:25:30Z</cp:lastPrinted>
  <dcterms:created xsi:type="dcterms:W3CDTF">2002-02-09T02:13:25Z</dcterms:created>
  <dcterms:modified xsi:type="dcterms:W3CDTF">2019-04-21T19:43:28Z</dcterms:modified>
  <cp:category/>
  <cp:version/>
  <cp:contentType/>
  <cp:contentStatus/>
</cp:coreProperties>
</file>