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Génies\2025\"/>
    </mc:Choice>
  </mc:AlternateContent>
  <xr:revisionPtr revIDLastSave="0" documentId="13_ncr:1_{18F5B987-58EF-4A29-9107-5EB3CB22A664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A Aristote" sheetId="9" state="hidden" r:id="rId1"/>
    <sheet name="B Montréal Génies" sheetId="10" r:id="rId2"/>
    <sheet name="C Montréal Panto" sheetId="22" r:id="rId3"/>
    <sheet name="D Est de Montréal" sheetId="11" state="hidden" r:id="rId4"/>
    <sheet name="E Ouest de Montréal" sheetId="12" state="hidden" r:id="rId5"/>
    <sheet name="F Centre-du-Québec" sheetId="15" state="hidden" r:id="rId6"/>
    <sheet name="G Montérégie" sheetId="8" r:id="rId7"/>
    <sheet name="H Sherbrooke" sheetId="6" r:id="rId8"/>
    <sheet name="J Côte-Nord" sheetId="17" state="hidden" r:id="rId9"/>
    <sheet name="L Outaouais" sheetId="16" r:id="rId10"/>
    <sheet name="M Capitale nationale" sheetId="21" r:id="rId11"/>
    <sheet name="V Virtuelle" sheetId="5" r:id="rId12"/>
    <sheet name="N Charlevoix" sheetId="24" state="hidden" r:id="rId13"/>
    <sheet name="Primaire - Baie-Comeau" sheetId="20" state="hidden" r:id="rId14"/>
  </sheets>
  <externalReferences>
    <externalReference r:id="rId15"/>
    <externalReference r:id="rId16"/>
    <externalReference r:id="rId17"/>
    <externalReference r:id="rId18"/>
  </externalReferences>
  <calcPr calcId="191029"/>
  <customWorkbookViews>
    <customWorkbookView name="Jean-François - Affichage personnalisé" guid="{F361D201-1CDE-11D6-87EB-A3D06076271F}" mergeInterval="0" personalView="1" maximized="1" windowWidth="796" windowHeight="434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5" l="1"/>
  <c r="I59" i="15"/>
  <c r="G59" i="15"/>
  <c r="I58" i="15"/>
  <c r="H58" i="15"/>
  <c r="G58" i="15"/>
  <c r="I52" i="15"/>
  <c r="H52" i="15"/>
  <c r="G52" i="15"/>
  <c r="H40" i="15"/>
  <c r="I40" i="15" s="1"/>
  <c r="G40" i="15"/>
  <c r="H28" i="15"/>
  <c r="I28" i="15"/>
  <c r="G28" i="15"/>
  <c r="H25" i="15"/>
  <c r="I25" i="15" s="1"/>
  <c r="G25" i="15"/>
  <c r="H24" i="15"/>
  <c r="I24" i="15"/>
  <c r="G24" i="15"/>
  <c r="H30" i="15"/>
  <c r="I30" i="15" s="1"/>
  <c r="G30" i="15"/>
  <c r="H29" i="15"/>
  <c r="I29" i="15"/>
  <c r="G29" i="15"/>
  <c r="H27" i="15"/>
  <c r="I27" i="15" s="1"/>
  <c r="G27" i="15"/>
  <c r="H26" i="15"/>
  <c r="I26" i="15"/>
  <c r="G26" i="15"/>
  <c r="H18" i="15"/>
  <c r="I18" i="15"/>
  <c r="G18" i="15"/>
  <c r="H17" i="15"/>
  <c r="I17" i="15"/>
  <c r="G17" i="15"/>
  <c r="I16" i="15"/>
  <c r="H16" i="15"/>
  <c r="G16" i="15"/>
  <c r="H11" i="15"/>
  <c r="I11" i="15" s="1"/>
  <c r="G11" i="15"/>
  <c r="H10" i="15"/>
  <c r="I10" i="15"/>
  <c r="G10" i="15"/>
  <c r="H9" i="15"/>
  <c r="I9" i="15" s="1"/>
  <c r="G9" i="15"/>
  <c r="H8" i="15"/>
  <c r="I8" i="15" s="1"/>
  <c r="G8" i="15"/>
  <c r="H53" i="10"/>
  <c r="I53" i="10"/>
  <c r="G53" i="10"/>
  <c r="H52" i="10"/>
  <c r="I52" i="10"/>
  <c r="G52" i="10"/>
  <c r="H42" i="11"/>
  <c r="I42" i="11" s="1"/>
  <c r="G42" i="11"/>
  <c r="H41" i="11"/>
  <c r="I41" i="11" s="1"/>
  <c r="G41" i="11"/>
  <c r="H40" i="11"/>
  <c r="I40" i="11" s="1"/>
  <c r="G40" i="11"/>
  <c r="H39" i="11"/>
  <c r="I39" i="11" s="1"/>
  <c r="G39" i="11"/>
  <c r="H38" i="11"/>
  <c r="I38" i="11" s="1"/>
  <c r="G38" i="11"/>
  <c r="H37" i="11"/>
  <c r="I37" i="11" s="1"/>
  <c r="G37" i="11"/>
  <c r="H36" i="11"/>
  <c r="I36" i="11" s="1"/>
  <c r="G36" i="11"/>
  <c r="H31" i="11"/>
  <c r="I31" i="11"/>
  <c r="G31" i="11"/>
  <c r="H30" i="11"/>
  <c r="I30" i="11"/>
  <c r="G30" i="11"/>
  <c r="I29" i="11"/>
  <c r="H29" i="11"/>
  <c r="G29" i="11"/>
  <c r="H28" i="11"/>
  <c r="I28" i="11" s="1"/>
  <c r="G28" i="11"/>
  <c r="H27" i="11"/>
  <c r="I27" i="11"/>
  <c r="G27" i="11"/>
  <c r="H26" i="11"/>
  <c r="I26" i="11"/>
  <c r="G26" i="11"/>
  <c r="I25" i="11"/>
  <c r="H25" i="11"/>
  <c r="G25" i="11"/>
  <c r="H20" i="11"/>
  <c r="I20" i="11" s="1"/>
  <c r="G20" i="11"/>
  <c r="H19" i="11"/>
  <c r="I19" i="11"/>
  <c r="G19" i="11"/>
  <c r="H18" i="11"/>
  <c r="I18" i="11" s="1"/>
  <c r="G18" i="11"/>
  <c r="H17" i="11"/>
  <c r="I17" i="11" s="1"/>
  <c r="G17" i="11"/>
  <c r="H16" i="11"/>
  <c r="I16" i="11" s="1"/>
  <c r="G16" i="11"/>
  <c r="H15" i="11"/>
  <c r="I15" i="11"/>
  <c r="G15" i="11"/>
  <c r="H14" i="11"/>
  <c r="I14" i="11" s="1"/>
  <c r="G14" i="11"/>
  <c r="H13" i="11"/>
  <c r="I13" i="11" s="1"/>
  <c r="G13" i="11"/>
  <c r="H12" i="11"/>
  <c r="I12" i="11" s="1"/>
  <c r="G12" i="11"/>
  <c r="H11" i="11"/>
  <c r="I11" i="11"/>
  <c r="G11" i="11"/>
  <c r="H10" i="11"/>
  <c r="I10" i="11" s="1"/>
  <c r="G10" i="11"/>
  <c r="I9" i="11"/>
  <c r="H9" i="11"/>
  <c r="G9" i="11"/>
  <c r="H8" i="11"/>
  <c r="I8" i="11" s="1"/>
  <c r="G8" i="11"/>
  <c r="H48" i="12"/>
  <c r="I48" i="12" s="1"/>
  <c r="G48" i="12"/>
  <c r="H46" i="12"/>
  <c r="I46" i="12"/>
  <c r="G46" i="12"/>
  <c r="H44" i="12"/>
  <c r="I44" i="12" s="1"/>
  <c r="G44" i="12"/>
  <c r="H42" i="12"/>
  <c r="I42" i="12" s="1"/>
  <c r="G42" i="12"/>
  <c r="H41" i="12"/>
  <c r="I41" i="12"/>
  <c r="G41" i="12"/>
  <c r="H40" i="12"/>
  <c r="I40" i="12"/>
  <c r="G40" i="12"/>
  <c r="I36" i="12"/>
  <c r="H36" i="12"/>
  <c r="G36" i="12"/>
  <c r="H35" i="12"/>
  <c r="I35" i="12" s="1"/>
  <c r="G35" i="12"/>
  <c r="H34" i="12"/>
  <c r="I34" i="12"/>
  <c r="G34" i="12"/>
  <c r="H50" i="12"/>
  <c r="I50" i="12"/>
  <c r="G50" i="12"/>
  <c r="H49" i="12"/>
  <c r="I49" i="12" s="1"/>
  <c r="G49" i="12"/>
  <c r="H47" i="12"/>
  <c r="I47" i="12"/>
  <c r="G47" i="12"/>
  <c r="H45" i="12"/>
  <c r="I45" i="12"/>
  <c r="G45" i="12"/>
  <c r="H43" i="12"/>
  <c r="I43" i="12" s="1"/>
  <c r="G43" i="12"/>
  <c r="H39" i="12"/>
  <c r="I39" i="12" s="1"/>
  <c r="G39" i="12"/>
  <c r="H38" i="12"/>
  <c r="I38" i="12" s="1"/>
  <c r="G38" i="12"/>
  <c r="H37" i="12"/>
  <c r="I37" i="12"/>
  <c r="G37" i="12"/>
  <c r="H28" i="12"/>
  <c r="I28" i="12" s="1"/>
  <c r="G28" i="12"/>
  <c r="H27" i="12"/>
  <c r="I27" i="12" s="1"/>
  <c r="G27" i="12"/>
  <c r="H26" i="12"/>
  <c r="I26" i="12" s="1"/>
  <c r="G26" i="12"/>
  <c r="H25" i="12"/>
  <c r="I25" i="12" s="1"/>
  <c r="G25" i="12"/>
  <c r="H24" i="12"/>
  <c r="I24" i="12" s="1"/>
  <c r="G24" i="12"/>
  <c r="H23" i="12"/>
  <c r="I23" i="12" s="1"/>
  <c r="G23" i="12"/>
  <c r="H22" i="12"/>
  <c r="I22" i="12" s="1"/>
  <c r="G22" i="12"/>
  <c r="H21" i="12"/>
  <c r="I21" i="12" s="1"/>
  <c r="G21" i="12"/>
  <c r="H20" i="12"/>
  <c r="I20" i="12" s="1"/>
  <c r="G20" i="12"/>
  <c r="I15" i="12"/>
  <c r="H15" i="12"/>
  <c r="G15" i="12"/>
  <c r="H14" i="12"/>
  <c r="I14" i="12"/>
  <c r="G14" i="12"/>
  <c r="H13" i="12"/>
  <c r="I13" i="12" s="1"/>
  <c r="G13" i="12"/>
  <c r="H12" i="12"/>
  <c r="I12" i="12"/>
  <c r="G12" i="12"/>
  <c r="H11" i="12"/>
  <c r="I11" i="12" s="1"/>
  <c r="G11" i="12"/>
  <c r="H10" i="12"/>
  <c r="I10" i="12"/>
  <c r="G10" i="12"/>
  <c r="H9" i="12"/>
  <c r="I9" i="12" s="1"/>
  <c r="G9" i="12"/>
  <c r="H8" i="12"/>
  <c r="I8" i="12" s="1"/>
  <c r="G8" i="12"/>
  <c r="I12" i="20"/>
  <c r="H12" i="20"/>
  <c r="G12" i="20"/>
  <c r="H11" i="20"/>
  <c r="I11" i="20"/>
  <c r="G11" i="20"/>
  <c r="H10" i="20"/>
  <c r="I10" i="20" s="1"/>
  <c r="G10" i="20"/>
  <c r="H9" i="20"/>
  <c r="I9" i="20"/>
  <c r="G9" i="20"/>
  <c r="I8" i="20"/>
  <c r="H8" i="20"/>
  <c r="G8" i="20"/>
  <c r="H43" i="17"/>
  <c r="I43" i="17"/>
  <c r="G43" i="17"/>
  <c r="H42" i="17"/>
  <c r="I42" i="17"/>
  <c r="G42" i="17"/>
  <c r="H41" i="17"/>
  <c r="I41" i="17"/>
  <c r="G41" i="17"/>
  <c r="H40" i="17"/>
  <c r="I40" i="17" s="1"/>
  <c r="G40" i="17"/>
  <c r="H39" i="17"/>
  <c r="I39" i="17"/>
  <c r="G39" i="17"/>
  <c r="H44" i="17"/>
  <c r="I44" i="17" s="1"/>
  <c r="G44" i="17"/>
  <c r="H24" i="17"/>
  <c r="I24" i="17"/>
  <c r="G24" i="17"/>
  <c r="H23" i="17"/>
  <c r="I23" i="17" s="1"/>
  <c r="G23" i="17"/>
  <c r="H27" i="17"/>
  <c r="I27" i="17"/>
  <c r="G27" i="17"/>
  <c r="H25" i="17"/>
  <c r="I25" i="17"/>
  <c r="G25" i="17"/>
  <c r="H26" i="17"/>
  <c r="I26" i="17" s="1"/>
  <c r="G26" i="17"/>
  <c r="H18" i="17"/>
  <c r="I18" i="17" s="1"/>
  <c r="G18" i="17"/>
  <c r="H17" i="17"/>
  <c r="I17" i="17"/>
  <c r="G17" i="17"/>
  <c r="H12" i="17"/>
  <c r="I12" i="17" s="1"/>
  <c r="G12" i="17"/>
  <c r="H11" i="17"/>
  <c r="I11" i="17"/>
  <c r="G11" i="17"/>
  <c r="I6" i="17"/>
  <c r="H6" i="17"/>
  <c r="G6" i="17"/>
  <c r="H46" i="15"/>
  <c r="I46" i="15"/>
  <c r="G46" i="15"/>
  <c r="H45" i="15"/>
  <c r="I45" i="15"/>
  <c r="G45" i="15"/>
  <c r="H29" i="9"/>
  <c r="I29" i="9" s="1"/>
  <c r="G29" i="9"/>
  <c r="H28" i="9"/>
  <c r="I28" i="9" s="1"/>
  <c r="G28" i="9"/>
  <c r="H27" i="9"/>
  <c r="I27" i="9" s="1"/>
  <c r="G27" i="9"/>
  <c r="H26" i="9"/>
  <c r="I26" i="9"/>
  <c r="G26" i="9"/>
  <c r="H25" i="9"/>
  <c r="I25" i="9" s="1"/>
  <c r="G25" i="9"/>
  <c r="H24" i="9"/>
  <c r="I24" i="9" s="1"/>
  <c r="G24" i="9"/>
  <c r="H23" i="9"/>
  <c r="I23" i="9" s="1"/>
  <c r="G23" i="9"/>
  <c r="H22" i="9"/>
  <c r="I22" i="9"/>
  <c r="G22" i="9"/>
  <c r="H21" i="9"/>
  <c r="I21" i="9" s="1"/>
  <c r="G21" i="9"/>
  <c r="H20" i="9"/>
  <c r="I20" i="9" s="1"/>
  <c r="G20" i="9"/>
  <c r="H14" i="9"/>
  <c r="I14" i="9" s="1"/>
  <c r="G14" i="9"/>
  <c r="H13" i="9"/>
  <c r="I13" i="9"/>
  <c r="G13" i="9"/>
  <c r="H12" i="9"/>
  <c r="I12" i="9" s="1"/>
  <c r="G12" i="9"/>
  <c r="H11" i="9"/>
  <c r="I11" i="9" s="1"/>
  <c r="G11" i="9"/>
  <c r="H10" i="9"/>
  <c r="I10" i="9" s="1"/>
  <c r="G10" i="9"/>
  <c r="H9" i="9"/>
  <c r="I9" i="9"/>
  <c r="G9" i="9"/>
  <c r="H8" i="9"/>
  <c r="I8" i="9" s="1"/>
  <c r="G8" i="9"/>
  <c r="G8" i="24"/>
  <c r="H8" i="24"/>
  <c r="I8" i="24"/>
  <c r="G13" i="24"/>
  <c r="H13" i="24"/>
  <c r="I13" i="24" s="1"/>
  <c r="G18" i="24"/>
  <c r="H18" i="24"/>
  <c r="I18" i="24"/>
  <c r="G19" i="24"/>
  <c r="H19" i="24"/>
  <c r="I19" i="24"/>
  <c r="G24" i="24"/>
  <c r="H24" i="24"/>
  <c r="I24" i="24"/>
  <c r="G29" i="24"/>
  <c r="H29" i="24"/>
  <c r="I29" i="24" s="1"/>
  <c r="G35" i="24"/>
  <c r="H35" i="24"/>
  <c r="I35" i="24"/>
  <c r="G36" i="24"/>
  <c r="H36" i="24"/>
  <c r="I36" i="24"/>
  <c r="G37" i="24"/>
  <c r="H37" i="24"/>
  <c r="I37" i="24"/>
  <c r="G38" i="24"/>
  <c r="H38" i="24"/>
  <c r="I38" i="24" s="1"/>
  <c r="G39" i="24"/>
  <c r="H39" i="24"/>
  <c r="I39" i="24"/>
  <c r="G40" i="24"/>
  <c r="H40" i="24"/>
  <c r="I40" i="24"/>
</calcChain>
</file>

<file path=xl/sharedStrings.xml><?xml version="1.0" encoding="utf-8"?>
<sst xmlns="http://schemas.openxmlformats.org/spreadsheetml/2006/main" count="1388" uniqueCount="282">
  <si>
    <t xml:space="preserve">Première secondaire </t>
  </si>
  <si>
    <t>Équipes</t>
  </si>
  <si>
    <t>P J</t>
  </si>
  <si>
    <t>Victoires</t>
  </si>
  <si>
    <t>Défaites</t>
  </si>
  <si>
    <t>Nulles</t>
  </si>
  <si>
    <t>Moyenne</t>
  </si>
  <si>
    <t>Points</t>
  </si>
  <si>
    <t xml:space="preserve">Quatrième secondaire </t>
  </si>
  <si>
    <t xml:space="preserve">Cinquième secondaire </t>
  </si>
  <si>
    <t xml:space="preserve">Classement de la section </t>
  </si>
  <si>
    <t>Collège Regina Assumpta</t>
  </si>
  <si>
    <t>Quatrième secondaire</t>
  </si>
  <si>
    <t>Cinquième secondaire</t>
  </si>
  <si>
    <t>Deuxième secondaire</t>
  </si>
  <si>
    <t>Troisième secondaire</t>
  </si>
  <si>
    <t>Collège Saint-Paul</t>
  </si>
  <si>
    <t xml:space="preserve">Deuxième secondaire </t>
  </si>
  <si>
    <t xml:space="preserve">Troisième secondaire </t>
  </si>
  <si>
    <t>Collège Beaubois</t>
  </si>
  <si>
    <t>Pts/PJ</t>
  </si>
  <si>
    <t>Collège Mont-Saint-Louis</t>
  </si>
  <si>
    <t>Collège Jean-Eudes A</t>
  </si>
  <si>
    <t>Collège Jean-de-Brébeuf A</t>
  </si>
  <si>
    <t>Collège Jean-Eudes B</t>
  </si>
  <si>
    <t>Collège Jean-de-Brébeuf B</t>
  </si>
  <si>
    <t>Ville</t>
  </si>
  <si>
    <t>Montréal</t>
  </si>
  <si>
    <t>McMasterville</t>
  </si>
  <si>
    <t>St-Jean-sur-Richelieu</t>
  </si>
  <si>
    <t>Varennes</t>
  </si>
  <si>
    <t>Collège Saint-Paul B</t>
  </si>
  <si>
    <t>Collège Saint-Paul A</t>
  </si>
  <si>
    <t>Polyvalente Robert-Ouimet</t>
  </si>
  <si>
    <t>Acton Vale</t>
  </si>
  <si>
    <t>Sherbrooke</t>
  </si>
  <si>
    <t>Villes</t>
  </si>
  <si>
    <t>Classement de la section</t>
  </si>
  <si>
    <t>Baie-Comeau</t>
  </si>
  <si>
    <t>ÉS Serge-Bouchard A</t>
  </si>
  <si>
    <t>ÉS Serge-Bouchard B</t>
  </si>
  <si>
    <t>Collège Jean-de-Brébeuf C</t>
  </si>
  <si>
    <t>Drummondville</t>
  </si>
  <si>
    <t>Première secondaire</t>
  </si>
  <si>
    <t>Collège Saint-Bernard</t>
  </si>
  <si>
    <t>N.B.  Les chiffres (5) entre parenthèses représentent les équipes de cinquième secondaire.</t>
  </si>
  <si>
    <t>Collège Jean-de-Brébeuf D</t>
  </si>
  <si>
    <t>ÉS Serge-Bouchard A (1)</t>
  </si>
  <si>
    <t>N.B.  Les chiffres (*) entre parenthèses représentent les niveaux des équipes.</t>
  </si>
  <si>
    <t>N.B.  Les chiffres (#) entre parenthèses représentent les niveaux des équipes.</t>
  </si>
  <si>
    <t>École du Tournesol</t>
  </si>
  <si>
    <t>Windsor</t>
  </si>
  <si>
    <t>Primaire</t>
  </si>
  <si>
    <t>Ligue de GEH de Baie-Comeau</t>
  </si>
  <si>
    <t>Collège Jean-Eudes</t>
  </si>
  <si>
    <t>Section A: Montréal  - Division Aristote</t>
  </si>
  <si>
    <t>Section E - Ouest de Montréal</t>
  </si>
  <si>
    <t>Collège Mont-Saint-Louis A</t>
  </si>
  <si>
    <t>Collège Mont-Saint-Louis B</t>
  </si>
  <si>
    <t>Collège de Montréal</t>
  </si>
  <si>
    <t>ÉS Joseph-François-Perreault</t>
  </si>
  <si>
    <t>ÉS Marcellin-Champagnat</t>
  </si>
  <si>
    <t>École Trudel</t>
  </si>
  <si>
    <t>Québec</t>
  </si>
  <si>
    <t>Section F - Centre-du-Québec</t>
  </si>
  <si>
    <t>Westmount</t>
  </si>
  <si>
    <t>Section G - Montérégie</t>
  </si>
  <si>
    <t>Section J - Côte-Nord</t>
  </si>
  <si>
    <t>Polyvalente de Thetford Mines</t>
  </si>
  <si>
    <t>Thetford Mines</t>
  </si>
  <si>
    <t>Collège Saint-Charles-Garnier A</t>
  </si>
  <si>
    <t>Collège Saint-Charles-Garnier B</t>
  </si>
  <si>
    <t>École Saint-Coeur-de-Marie B</t>
  </si>
  <si>
    <t>École Saint-Coeur-de-Marie A</t>
  </si>
  <si>
    <t>Bergeronnes</t>
  </si>
  <si>
    <t>Grenville-sur-la-Rouge</t>
  </si>
  <si>
    <t>É. d'éducation internationale</t>
  </si>
  <si>
    <t>Section N - Charlevoix</t>
  </si>
  <si>
    <t>ÉS du Plateau</t>
  </si>
  <si>
    <t>La Malbaie</t>
  </si>
  <si>
    <t>ÉS Saint-Pierre</t>
  </si>
  <si>
    <t>Isle-aux-Coudres</t>
  </si>
  <si>
    <t>Centre éducatif Saint-Aubin</t>
  </si>
  <si>
    <t>Baie-Saint-Paul</t>
  </si>
  <si>
    <t>ÉS du Plateau (1)</t>
  </si>
  <si>
    <t>Centre éducatif Saint-Aubin (2)</t>
  </si>
  <si>
    <t>ÉS Saint-Pierre (3)</t>
  </si>
  <si>
    <t>ÉS du Plateau (3)</t>
  </si>
  <si>
    <t>ÉS Saint-Pierre (4)</t>
  </si>
  <si>
    <t>ÉS du Plateau (5)</t>
  </si>
  <si>
    <t>Collège Esther-Blondin</t>
  </si>
  <si>
    <t>Saint-Jacques</t>
  </si>
  <si>
    <t>Mis à jour le 12 février 2009</t>
  </si>
  <si>
    <t>Selwyn House</t>
  </si>
  <si>
    <t>ÉS Georges-Vanier</t>
  </si>
  <si>
    <t>Mis à jour le 31 mars 2010</t>
  </si>
  <si>
    <t>Section D - Est de Montréal</t>
  </si>
  <si>
    <t>ÉS Joseph-François-Perreault A</t>
  </si>
  <si>
    <t>Collège Mont-Saint-Louis C</t>
  </si>
  <si>
    <t>ÉS Joseph-François-Perreault B</t>
  </si>
  <si>
    <t>ÉS Georges-Vanier A</t>
  </si>
  <si>
    <t>ÉS Georges-Vanier B</t>
  </si>
  <si>
    <t>Collège Rachel B</t>
  </si>
  <si>
    <t>Collège Rachel A</t>
  </si>
  <si>
    <t>Salaberry-de-Valleyfield</t>
  </si>
  <si>
    <t>N.B.  Les chiffres (2) entre parenthèses représentent les équipes de deuxième secondaire.</t>
  </si>
  <si>
    <t>École de la Baie-Saint-François</t>
  </si>
  <si>
    <t>Ville-Mont-Royal</t>
  </si>
  <si>
    <t>ÉS Mont-Royal</t>
  </si>
  <si>
    <t>Séminaire du Sacré-Coeur</t>
  </si>
  <si>
    <t>Collège Rachel</t>
  </si>
  <si>
    <t>Collège Jean-de-Brébeuf C (2)</t>
  </si>
  <si>
    <t>Collège Beaubois (2)</t>
  </si>
  <si>
    <t>Collège Jean-de-Brébeuf A (2)</t>
  </si>
  <si>
    <t>Collège Jean-de-Brébeuf B (2)</t>
  </si>
  <si>
    <t>Collège Rachel B (2)</t>
  </si>
  <si>
    <t>Collège Jean-de-Brébeuf D (2)</t>
  </si>
  <si>
    <t>Collège Rachel A (2)</t>
  </si>
  <si>
    <t>ÉS Mont-Royal (2)</t>
  </si>
  <si>
    <t>Gatineau</t>
  </si>
  <si>
    <t>École Boisvert</t>
  </si>
  <si>
    <t>École Bois-du-Nord</t>
  </si>
  <si>
    <t>Polyvalente des Rivières A</t>
  </si>
  <si>
    <t>Forestville</t>
  </si>
  <si>
    <t>ÉS Serge-Bouchard C</t>
  </si>
  <si>
    <t>Polyvalente des Berges</t>
  </si>
  <si>
    <t>ÉS Serge-Bouchard B (2)</t>
  </si>
  <si>
    <t>Polyvalente des Rivières A (2)</t>
  </si>
  <si>
    <t>ÉS Serge-Bouchard C (3)</t>
  </si>
  <si>
    <t>Polyvalente des Berges (3)</t>
  </si>
  <si>
    <t>Polyvalente des Rivières B (4)</t>
  </si>
  <si>
    <t>Les Profs (S)</t>
  </si>
  <si>
    <t>CÉGEP Baie-Comeau B (S)</t>
  </si>
  <si>
    <t>CÉGEP Baie-Comeau A (S)</t>
  </si>
  <si>
    <t>ÉS Serge-Bouchard D (5)</t>
  </si>
  <si>
    <t>Polyvalente des Baies (5)</t>
  </si>
  <si>
    <t>ÉS Val-Mauricie</t>
  </si>
  <si>
    <t>Shawinigan Sud</t>
  </si>
  <si>
    <t>Polyvalente Robert-Ouimet A</t>
  </si>
  <si>
    <t>Polyvalente Robert-Ouimet B</t>
  </si>
  <si>
    <t>Polyvalente Robert-Ouimet (2)</t>
  </si>
  <si>
    <t>Collège Saint-Bernard (2)</t>
  </si>
  <si>
    <t>Collège Antoine-Girouard</t>
  </si>
  <si>
    <t>Saint-Hyacinthe</t>
  </si>
  <si>
    <t>Collège Saint-Bernard (3)</t>
  </si>
  <si>
    <t>Mis à jour le 3 avril 2011</t>
  </si>
  <si>
    <t>Mis à jour le 11 avril 2011</t>
  </si>
  <si>
    <t>St-Bruno-de-Montarville</t>
  </si>
  <si>
    <t>Mis à jour le 13 avril 2011</t>
  </si>
  <si>
    <t>N.B.  Les chiffres (3) entre parenthèses représentent les équipes de troisième secondaire.</t>
  </si>
  <si>
    <t>Section C - Montréal Panto</t>
  </si>
  <si>
    <t>ÉS Val-Mauricie (2)</t>
  </si>
  <si>
    <t>Mis à jour le 21 mars 2012</t>
  </si>
  <si>
    <t>Collège Jean-Eudes C</t>
  </si>
  <si>
    <t>Collège Sainte-Anne</t>
  </si>
  <si>
    <t>Lachine</t>
  </si>
  <si>
    <t>Collège Regina Assumpta A</t>
  </si>
  <si>
    <t>ÉS Joseph-François-Perrault</t>
  </si>
  <si>
    <t>Collège Regina Assumpta B</t>
  </si>
  <si>
    <t>Pensionnat du Saint-Nom-de-Marie A</t>
  </si>
  <si>
    <t>Pensionnat du Saint-Nom-de-Marie B</t>
  </si>
  <si>
    <t>É. d'Éducation internationale A</t>
  </si>
  <si>
    <t>É. d'Éducation internationale B</t>
  </si>
  <si>
    <t>Saint-Lambert</t>
  </si>
  <si>
    <t>Collège Trinité</t>
  </si>
  <si>
    <t>Collège Trinité A</t>
  </si>
  <si>
    <t>Collège Trinité B</t>
  </si>
  <si>
    <t>ÉS Mitchell-Montcalm B</t>
  </si>
  <si>
    <t>Valcourt</t>
  </si>
  <si>
    <t>ÉS Mitchell-Montcalm A</t>
  </si>
  <si>
    <t>ÉS Mitchell-Montcalm</t>
  </si>
  <si>
    <t>ÉS La Montée / Saint-François</t>
  </si>
  <si>
    <t>École l'Odyssée</t>
  </si>
  <si>
    <t>ÉS de Bromptonville</t>
  </si>
  <si>
    <t>Séminaire Saint-François B</t>
  </si>
  <si>
    <t>Saint-Augustin-de-Desmaures</t>
  </si>
  <si>
    <t>Séminaire Saint-François A</t>
  </si>
  <si>
    <t>Académie Saint-Louis</t>
  </si>
  <si>
    <t>ÉS Sophie-Barat</t>
  </si>
  <si>
    <t>Collège Reine-Marie</t>
  </si>
  <si>
    <t>École Curé-Antoine-Labelle</t>
  </si>
  <si>
    <t>Laval</t>
  </si>
  <si>
    <t>ÉS Père-Marquette</t>
  </si>
  <si>
    <t>ÉS Sophie-Barat A</t>
  </si>
  <si>
    <t>Collège Jean-de-Brébeuf</t>
  </si>
  <si>
    <t>ÉS Sophie-Barat B</t>
  </si>
  <si>
    <t>Pensionnat du Saint-Nom-de-Marie</t>
  </si>
  <si>
    <t>École d'éducation internationale de Laval B</t>
  </si>
  <si>
    <t>Collège Regina Assumpta C</t>
  </si>
  <si>
    <t>École d'éducation internationale de Laval A</t>
  </si>
  <si>
    <t>É.S. de Mortagne</t>
  </si>
  <si>
    <t>Boucherville</t>
  </si>
  <si>
    <t>É. d'Éducation internationale E</t>
  </si>
  <si>
    <t>É. d'Éducation internationale C</t>
  </si>
  <si>
    <t>É. d'Éducation internationale D</t>
  </si>
  <si>
    <t>Collège Notre-Dame-de-Lourdes A</t>
  </si>
  <si>
    <t>Longueuil</t>
  </si>
  <si>
    <t>Collège Notre-Dame-de-Lourdes B</t>
  </si>
  <si>
    <t>É.S. de l'Agora</t>
  </si>
  <si>
    <t>Greenfield Park</t>
  </si>
  <si>
    <t>Mont-Saint-Hilaire</t>
  </si>
  <si>
    <t>Section H - Estrie</t>
  </si>
  <si>
    <t>Bromptonville</t>
  </si>
  <si>
    <t>ÉS du Phare</t>
  </si>
  <si>
    <t>ÉS de la Ruche</t>
  </si>
  <si>
    <t>Magog</t>
  </si>
  <si>
    <t>Collège Mont-Notre-Dame</t>
  </si>
  <si>
    <t>ÉS de l'Escale</t>
  </si>
  <si>
    <t>Val-des-Sources</t>
  </si>
  <si>
    <t>ÉS La Montée / Le Ber</t>
  </si>
  <si>
    <t>Section V - Virtuelle</t>
  </si>
  <si>
    <t>ÉS de l'Île</t>
  </si>
  <si>
    <t>Polyvalente Chanoine-Armand-Racicot</t>
  </si>
  <si>
    <t>Saint-Jean-sur-Richelieu</t>
  </si>
  <si>
    <t>Cité étudiante Polyno</t>
  </si>
  <si>
    <t>La Sarre</t>
  </si>
  <si>
    <t>Collège François-de-Laval</t>
  </si>
  <si>
    <t>Juvénat Notre-Dame du St-Laurent</t>
  </si>
  <si>
    <t>Lévis</t>
  </si>
  <si>
    <t>Collège Saint-Charles-Garnier C</t>
  </si>
  <si>
    <t>Polyvalente de Black Lake</t>
  </si>
  <si>
    <t>ÉS Jean-de-Brébeuf</t>
  </si>
  <si>
    <t>ÉS Samuel-de-Champlain</t>
  </si>
  <si>
    <t>ES de Neufchâtel</t>
  </si>
  <si>
    <t>Saint-Jean-Eudes</t>
  </si>
  <si>
    <t>Section M - Capitale-Nationale/Chaudière-Appalaches</t>
  </si>
  <si>
    <t>Section C - Montréal 1-2-3</t>
  </si>
  <si>
    <t>Section B - Montréal 4-5</t>
  </si>
  <si>
    <t>Collège Stanislas</t>
  </si>
  <si>
    <t>Collège Mont-Saint-Louis D</t>
  </si>
  <si>
    <t>Mis à jour le 25 avril 2026</t>
  </si>
  <si>
    <t>ÉS Poly-Jeunesse</t>
  </si>
  <si>
    <t>Collège Letendre</t>
  </si>
  <si>
    <t>É.S. Saint-Henri</t>
  </si>
  <si>
    <t>Collège Laval A</t>
  </si>
  <si>
    <t>Collège Jean-Eudes D</t>
  </si>
  <si>
    <t>Collège Laval C</t>
  </si>
  <si>
    <t>Collège Laval B</t>
  </si>
  <si>
    <t>Collège Jean-de-Brébeuf E</t>
  </si>
  <si>
    <t>Collège Laval</t>
  </si>
  <si>
    <t>Dorval</t>
  </si>
  <si>
    <t>ÉS Armand-Corbeil</t>
  </si>
  <si>
    <t>Terrebonne</t>
  </si>
  <si>
    <t>Académie de Roberval</t>
  </si>
  <si>
    <t>Collège Notre-Dame</t>
  </si>
  <si>
    <t>Collège Stanislas A</t>
  </si>
  <si>
    <t>Collège Stanislas B</t>
  </si>
  <si>
    <t>É.S. Saint-Martin</t>
  </si>
  <si>
    <t>Section L - Outaouais</t>
  </si>
  <si>
    <t>É.S. de Mortagne B</t>
  </si>
  <si>
    <t>É.S. de Mortagne A</t>
  </si>
  <si>
    <t>Collège Saint-Hilaire</t>
  </si>
  <si>
    <t>É. internationale Lucille-Teasdale</t>
  </si>
  <si>
    <t>Brossard</t>
  </si>
  <si>
    <t>Collège Trinité C</t>
  </si>
  <si>
    <t>Collège Notre-Dame-de-Lourdes</t>
  </si>
  <si>
    <t>É.S. de l'Agora B</t>
  </si>
  <si>
    <t>É.S. de l'Agora A</t>
  </si>
  <si>
    <t>Séminaire de Sherbrooke</t>
  </si>
  <si>
    <t>Séminaire de Sherbrooke A</t>
  </si>
  <si>
    <t>ÉS du Triolet</t>
  </si>
  <si>
    <t>Séminaire de Sherbrooke B</t>
  </si>
  <si>
    <t>ÉS La Montée / Le Ber A</t>
  </si>
  <si>
    <t>ÉS La Montée / Le Ber B</t>
  </si>
  <si>
    <t>ÉS Jean-Jacques-Bertrand</t>
  </si>
  <si>
    <t>Farnham</t>
  </si>
  <si>
    <t>Collège Saint-Alexandre</t>
  </si>
  <si>
    <t>Collège Saint-Joseph</t>
  </si>
  <si>
    <t>Collège Saint-Alexandre A</t>
  </si>
  <si>
    <t>Collège Saint-Alexandre B</t>
  </si>
  <si>
    <t>Juvénat Notre-Dame du St-Laurent B</t>
  </si>
  <si>
    <t>Académie Saint-Louis A</t>
  </si>
  <si>
    <t>Juvénat Notre-Dame du St-Laurent A</t>
  </si>
  <si>
    <t>Académie Saint-Louis B</t>
  </si>
  <si>
    <t>Séminaire Saint-François</t>
  </si>
  <si>
    <t>École Marcelle-Mallet</t>
  </si>
  <si>
    <t>Saint-Jean-Eudes A</t>
  </si>
  <si>
    <t>Saint-Jean-Eudes B</t>
  </si>
  <si>
    <t>Collège Saint-Charles-Garnier</t>
  </si>
  <si>
    <t>Collège Durocher Saint-Lambert A</t>
  </si>
  <si>
    <t>Collège Durocher Saint-Lambert B</t>
  </si>
  <si>
    <t>Collège Durocher Saint-Lambert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</si>
</sst>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9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16" xfId="0" applyFont="1" applyBorder="1" applyAlignment="1">
      <alignment horizontal="left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3" fillId="0" borderId="3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0" xfId="0" applyFont="1"/>
    <xf numFmtId="164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3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/>
    <xf numFmtId="0" fontId="8" fillId="0" borderId="0" xfId="2" applyAlignment="1">
      <alignment horizontal="center"/>
    </xf>
    <xf numFmtId="0" fontId="1" fillId="0" borderId="34" xfId="2" applyFont="1" applyBorder="1" applyAlignment="1">
      <alignment horizontal="center"/>
    </xf>
    <xf numFmtId="0" fontId="1" fillId="0" borderId="26" xfId="2" applyFont="1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36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2" fillId="0" borderId="2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2" fontId="3" fillId="0" borderId="17" xfId="2" applyNumberFormat="1" applyFont="1" applyBorder="1" applyAlignment="1">
      <alignment horizontal="center" vertical="center"/>
    </xf>
    <xf numFmtId="0" fontId="2" fillId="0" borderId="2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2" fontId="3" fillId="0" borderId="18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2" fontId="3" fillId="0" borderId="19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6" fillId="0" borderId="0" xfId="2" applyFont="1"/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1" fillId="0" borderId="20" xfId="2" applyFont="1" applyBorder="1" applyAlignment="1">
      <alignment horizontal="center"/>
    </xf>
    <xf numFmtId="0" fontId="3" fillId="0" borderId="41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2" fontId="7" fillId="0" borderId="5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2" fontId="7" fillId="0" borderId="61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2" fillId="0" borderId="50" xfId="0" applyFont="1" applyBorder="1" applyAlignment="1">
      <alignment horizontal="left"/>
    </xf>
    <xf numFmtId="0" fontId="3" fillId="0" borderId="57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2" fontId="3" fillId="0" borderId="58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5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0" borderId="30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4" fillId="0" borderId="0" xfId="2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Statistiques Panto C 200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16/Statistiques%20MPGHP%202010-2011.xls" TargetMode="External"/><Relationship Id="rId1" Type="http://schemas.openxmlformats.org/officeDocument/2006/relationships/externalLinkPath" Target="/My%20Documents/G&#233;nies/2016/Statistiques%20MPGHP%202010-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16/Statistiques%20MPGHP%202009-2010.xls" TargetMode="External"/><Relationship Id="rId1" Type="http://schemas.openxmlformats.org/officeDocument/2006/relationships/externalLinkPath" Target="/My%20Documents/G&#233;nies/2016/Statistiques%20MPGHP%202009-201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16/Statistiques%20MPGHP%202011-2012.xls" TargetMode="External"/><Relationship Id="rId1" Type="http://schemas.openxmlformats.org/officeDocument/2006/relationships/externalLinkPath" Target="/My%20Documents/G&#233;nies/2016/Statistiques%20MPGHP%202011-201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16/Statistiques%20MPGHP%202008-2009.xls" TargetMode="External"/><Relationship Id="rId1" Type="http://schemas.openxmlformats.org/officeDocument/2006/relationships/externalLinkPath" Target="/My%20Documents/G&#233;nies/2016/Statistiques%20MPGHP%2020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 - Aristote"/>
      <sheetName val="B-O Platon Ouest"/>
      <sheetName val="B-E Platon Est"/>
      <sheetName val="C Montréal-Rosemont"/>
      <sheetName val="D Est de Montréal"/>
      <sheetName val="E Ouest de Montréal"/>
      <sheetName val="F Centre-du-Québec"/>
      <sheetName val="G Montérégie"/>
      <sheetName val="H Sherbrooke"/>
      <sheetName val="I ATNQ"/>
      <sheetName val="J Côte-Nord"/>
      <sheetName val="L Est ontarien"/>
      <sheetName val="M Capitale nationale"/>
      <sheetName val="N Charlevoix"/>
      <sheetName val="Primaire Baie-Comeau"/>
    </sheetNames>
    <sheetDataSet>
      <sheetData sheetId="0" refreshError="1"/>
      <sheetData sheetId="1" refreshError="1">
        <row r="5">
          <cell r="X5">
            <v>128.46153846153845</v>
          </cell>
        </row>
        <row r="7">
          <cell r="X7">
            <v>122.5</v>
          </cell>
        </row>
      </sheetData>
      <sheetData sheetId="2" refreshError="1"/>
      <sheetData sheetId="3" refreshError="1"/>
      <sheetData sheetId="4" refreshError="1">
        <row r="3">
          <cell r="W3">
            <v>311</v>
          </cell>
        </row>
        <row r="4">
          <cell r="W4">
            <v>265.38461538461536</v>
          </cell>
        </row>
        <row r="5">
          <cell r="W5">
            <v>412.14285714285717</v>
          </cell>
        </row>
        <row r="6">
          <cell r="W6">
            <v>364.28571428571428</v>
          </cell>
        </row>
        <row r="7">
          <cell r="W7">
            <v>479.28571428571428</v>
          </cell>
        </row>
        <row r="8">
          <cell r="W8">
            <v>488.46153846153845</v>
          </cell>
        </row>
        <row r="9">
          <cell r="W9">
            <v>348.46153846153845</v>
          </cell>
        </row>
        <row r="10">
          <cell r="W10">
            <v>415.71428571428572</v>
          </cell>
        </row>
        <row r="11">
          <cell r="W11">
            <v>333.57142857142856</v>
          </cell>
        </row>
        <row r="12">
          <cell r="W12">
            <v>241.42857142857142</v>
          </cell>
        </row>
        <row r="13">
          <cell r="W13">
            <v>318.57142857142856</v>
          </cell>
        </row>
        <row r="14">
          <cell r="W14">
            <v>378.57142857142856</v>
          </cell>
        </row>
        <row r="15">
          <cell r="W15">
            <v>272.22222222222223</v>
          </cell>
        </row>
        <row r="19">
          <cell r="W19">
            <v>211.81818181818181</v>
          </cell>
        </row>
        <row r="20">
          <cell r="W20">
            <v>377.14285714285717</v>
          </cell>
        </row>
        <row r="21">
          <cell r="W21">
            <v>316.66666666666669</v>
          </cell>
        </row>
        <row r="22">
          <cell r="W22">
            <v>427.5</v>
          </cell>
        </row>
        <row r="23">
          <cell r="W23">
            <v>330</v>
          </cell>
        </row>
        <row r="24">
          <cell r="W24">
            <v>313.07692307692309</v>
          </cell>
        </row>
        <row r="25">
          <cell r="W25">
            <v>217.69230769230768</v>
          </cell>
        </row>
        <row r="29">
          <cell r="W29">
            <v>218.33333333333334</v>
          </cell>
        </row>
        <row r="30">
          <cell r="W30">
            <v>156.66666666666666</v>
          </cell>
        </row>
        <row r="31">
          <cell r="W31">
            <v>447.69230769230768</v>
          </cell>
        </row>
        <row r="32">
          <cell r="W32">
            <v>347.5</v>
          </cell>
        </row>
        <row r="33">
          <cell r="W33">
            <v>361.66666666666669</v>
          </cell>
        </row>
        <row r="34">
          <cell r="W34">
            <v>475.38461538461536</v>
          </cell>
        </row>
        <row r="35">
          <cell r="W35">
            <v>201</v>
          </cell>
        </row>
      </sheetData>
      <sheetData sheetId="5" refreshError="1">
        <row r="6">
          <cell r="W6">
            <v>264.66666666666669</v>
          </cell>
        </row>
        <row r="7">
          <cell r="W7">
            <v>348.66666666666669</v>
          </cell>
        </row>
        <row r="8">
          <cell r="W8">
            <v>362.66666666666669</v>
          </cell>
        </row>
        <row r="9">
          <cell r="W9">
            <v>430.66666666666669</v>
          </cell>
        </row>
        <row r="10">
          <cell r="W10">
            <v>276</v>
          </cell>
        </row>
        <row r="11">
          <cell r="W11">
            <v>154.66666666666666</v>
          </cell>
        </row>
        <row r="12">
          <cell r="W12">
            <v>130.625</v>
          </cell>
        </row>
        <row r="13">
          <cell r="W13">
            <v>189.16666666666666</v>
          </cell>
        </row>
        <row r="17">
          <cell r="W17">
            <v>216.25</v>
          </cell>
        </row>
        <row r="18">
          <cell r="W18">
            <v>366.25</v>
          </cell>
        </row>
        <row r="19">
          <cell r="W19">
            <v>513.33333333333337</v>
          </cell>
        </row>
        <row r="20">
          <cell r="W20">
            <v>496</v>
          </cell>
        </row>
        <row r="21">
          <cell r="W21">
            <v>389.33333333333331</v>
          </cell>
        </row>
        <row r="22">
          <cell r="W22">
            <v>222</v>
          </cell>
        </row>
        <row r="23">
          <cell r="W23">
            <v>240</v>
          </cell>
        </row>
        <row r="24">
          <cell r="W24">
            <v>349.375</v>
          </cell>
        </row>
        <row r="25">
          <cell r="W25">
            <v>304.66666666666669</v>
          </cell>
        </row>
      </sheetData>
      <sheetData sheetId="6" refreshError="1">
        <row r="20">
          <cell r="AA20">
            <v>298.42105263157896</v>
          </cell>
        </row>
        <row r="21">
          <cell r="AA21">
            <v>402.10526315789474</v>
          </cell>
        </row>
      </sheetData>
      <sheetData sheetId="7" refreshError="1"/>
      <sheetData sheetId="8" refreshError="1"/>
      <sheetData sheetId="9" refreshError="1"/>
      <sheetData sheetId="10" refreshError="1">
        <row r="3">
          <cell r="T3">
            <v>189.16666666666666</v>
          </cell>
        </row>
        <row r="7">
          <cell r="T7">
            <v>221.66666666666666</v>
          </cell>
        </row>
        <row r="8">
          <cell r="T8">
            <v>350.83333333333331</v>
          </cell>
        </row>
        <row r="12">
          <cell r="T12">
            <v>394.16666666666669</v>
          </cell>
        </row>
        <row r="13">
          <cell r="T13">
            <v>468.33333333333331</v>
          </cell>
        </row>
        <row r="17">
          <cell r="T17">
            <v>106.66666666666667</v>
          </cell>
        </row>
        <row r="21">
          <cell r="T21">
            <v>200</v>
          </cell>
        </row>
        <row r="22">
          <cell r="T22">
            <v>70</v>
          </cell>
        </row>
        <row r="23">
          <cell r="T23">
            <v>170</v>
          </cell>
        </row>
        <row r="24">
          <cell r="T24">
            <v>251.42857142857142</v>
          </cell>
        </row>
        <row r="25">
          <cell r="T25">
            <v>457.14285714285717</v>
          </cell>
        </row>
      </sheetData>
      <sheetData sheetId="11" refreshError="1"/>
      <sheetData sheetId="12" refreshError="1"/>
      <sheetData sheetId="13" refreshError="1"/>
      <sheetData sheetId="14" refreshError="1">
        <row r="3">
          <cell r="U3">
            <v>246.66666666666666</v>
          </cell>
        </row>
        <row r="4">
          <cell r="U4">
            <v>213.63636363636363</v>
          </cell>
        </row>
        <row r="5">
          <cell r="U5">
            <v>122.72727272727273</v>
          </cell>
        </row>
        <row r="6">
          <cell r="U6">
            <v>69</v>
          </cell>
        </row>
        <row r="7">
          <cell r="U7">
            <v>319.16666666666669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 - Aristote"/>
      <sheetName val="B-O Platon Ouest"/>
      <sheetName val="B-E Platon Est"/>
      <sheetName val="C Montréal-Rosemont"/>
      <sheetName val="D Nord de Montréal"/>
      <sheetName val="E Ouest de Montréal"/>
      <sheetName val="F Centre-du-Québec"/>
      <sheetName val="G Montérégie"/>
      <sheetName val="H Sherbrooke"/>
      <sheetName val="I ATNQ"/>
      <sheetName val="J Côte-Nord"/>
      <sheetName val="L Est ontarien"/>
      <sheetName val="M Capitale nationale"/>
      <sheetName val="N Charlevoix"/>
      <sheetName val="Primaire Baie-Comeau"/>
    </sheetNames>
    <sheetDataSet>
      <sheetData sheetId="0" refreshError="1">
        <row r="3">
          <cell r="Y3">
            <v>332.14285714285717</v>
          </cell>
        </row>
        <row r="4">
          <cell r="Y4">
            <v>105</v>
          </cell>
        </row>
        <row r="5">
          <cell r="Y5">
            <v>373.33333333333331</v>
          </cell>
        </row>
        <row r="6">
          <cell r="Y6">
            <v>148.66666666666666</v>
          </cell>
        </row>
        <row r="7">
          <cell r="Y7">
            <v>375.625</v>
          </cell>
        </row>
        <row r="8">
          <cell r="Y8">
            <v>243.33333333333334</v>
          </cell>
        </row>
        <row r="9">
          <cell r="Y9">
            <v>180</v>
          </cell>
        </row>
        <row r="13">
          <cell r="Y13">
            <v>199.16666666666666</v>
          </cell>
        </row>
        <row r="14">
          <cell r="Y14">
            <v>323.125</v>
          </cell>
        </row>
        <row r="15">
          <cell r="Y15">
            <v>254.11764705882354</v>
          </cell>
        </row>
        <row r="16">
          <cell r="Y16">
            <v>298.23529411764707</v>
          </cell>
        </row>
        <row r="17">
          <cell r="Y17">
            <v>233.52941176470588</v>
          </cell>
        </row>
        <row r="18">
          <cell r="Y18">
            <v>396.875</v>
          </cell>
        </row>
        <row r="19">
          <cell r="Y19">
            <v>376.66666666666669</v>
          </cell>
        </row>
        <row r="20">
          <cell r="Y20">
            <v>314.70588235294116</v>
          </cell>
        </row>
        <row r="21">
          <cell r="Y21">
            <v>216.47058823529412</v>
          </cell>
        </row>
        <row r="22">
          <cell r="Y22">
            <v>495.88235294117646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 - Aristote"/>
      <sheetName val="B Montréal Génies"/>
      <sheetName val="C Montréal Panto"/>
      <sheetName val="D Est de Montréal"/>
      <sheetName val="E Ouest de Montréal"/>
      <sheetName val="F Centre-du-Québec"/>
      <sheetName val="G Montérégie"/>
      <sheetName val="H Sherbrooke"/>
      <sheetName val="I ATNQ"/>
      <sheetName val="J Côte-Nord"/>
      <sheetName val="L Est ontarien"/>
      <sheetName val="M Capitale nationale"/>
      <sheetName val="N Charlevoix"/>
      <sheetName val="Primaire Baie-Comeau"/>
    </sheetNames>
    <sheetDataSet>
      <sheetData sheetId="0"/>
      <sheetData sheetId="1"/>
      <sheetData sheetId="2"/>
      <sheetData sheetId="3"/>
      <sheetData sheetId="4"/>
      <sheetData sheetId="5">
        <row r="3">
          <cell r="AA3">
            <v>292.22222222222223</v>
          </cell>
        </row>
        <row r="4">
          <cell r="AA4">
            <v>288.33333333333331</v>
          </cell>
        </row>
        <row r="5">
          <cell r="AA5">
            <v>338.75</v>
          </cell>
        </row>
        <row r="6">
          <cell r="AA6">
            <v>176.36363636363637</v>
          </cell>
        </row>
        <row r="10">
          <cell r="AA10">
            <v>286.47058823529414</v>
          </cell>
        </row>
        <row r="11">
          <cell r="AA11">
            <v>442.35294117647061</v>
          </cell>
        </row>
        <row r="12">
          <cell r="AA12">
            <v>484.70588235294116</v>
          </cell>
        </row>
        <row r="16">
          <cell r="AA16">
            <v>266.42857142857144</v>
          </cell>
        </row>
        <row r="24">
          <cell r="AA24">
            <v>416.42857142857144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 - Aristote"/>
      <sheetName val="B-O Platon Ouest"/>
      <sheetName val="B-E Platon Est"/>
      <sheetName val="C Montréal-Rosemont"/>
      <sheetName val="D Nord de Montréal"/>
      <sheetName val="E Ouest de Montréal"/>
      <sheetName val="F Centre-du-Québec"/>
      <sheetName val="G Montérégie"/>
      <sheetName val="H Sherbrooke"/>
      <sheetName val="I ATNQ"/>
      <sheetName val="J Côte-Nord"/>
      <sheetName val="L Est ontarien"/>
      <sheetName val="M Capitale nationale"/>
      <sheetName val="N Charlevoix"/>
      <sheetName val="Primaire Baie-Come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W3">
            <v>230</v>
          </cell>
        </row>
        <row r="7">
          <cell r="W7">
            <v>244</v>
          </cell>
        </row>
        <row r="11">
          <cell r="W11">
            <v>302.5</v>
          </cell>
        </row>
        <row r="12">
          <cell r="W12">
            <v>152.5</v>
          </cell>
        </row>
        <row r="16">
          <cell r="W16">
            <v>160</v>
          </cell>
        </row>
        <row r="20">
          <cell r="W20">
            <v>502.5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zoomScale="75" workbookViewId="0">
      <selection activeCell="A32" sqref="A32"/>
    </sheetView>
  </sheetViews>
  <sheetFormatPr baseColWidth="10" defaultRowHeight="12.75" x14ac:dyDescent="0.2"/>
  <cols>
    <col min="1" max="1" width="34.28515625" customWidth="1"/>
    <col min="2" max="2" width="25.5703125" bestFit="1" customWidth="1"/>
    <col min="3" max="3" width="5.7109375" customWidth="1"/>
    <col min="4" max="4" width="12.42578125" customWidth="1"/>
    <col min="5" max="5" width="11.42578125" style="21" customWidth="1"/>
    <col min="6" max="6" width="9.140625" style="21" customWidth="1"/>
    <col min="7" max="7" width="13.28515625" style="21" customWidth="1"/>
    <col min="8" max="8" width="9.42578125" customWidth="1"/>
    <col min="9" max="256" width="9.140625" customWidth="1"/>
  </cols>
  <sheetData>
    <row r="2" spans="1:9" ht="20.25" x14ac:dyDescent="0.2">
      <c r="A2" s="192" t="s">
        <v>55</v>
      </c>
      <c r="B2" s="192"/>
      <c r="C2" s="192"/>
      <c r="D2" s="192"/>
      <c r="E2" s="192"/>
      <c r="F2" s="192"/>
      <c r="G2" s="192"/>
      <c r="H2" s="192"/>
    </row>
    <row r="5" spans="1:9" ht="18" x14ac:dyDescent="0.2">
      <c r="A5" s="193" t="s">
        <v>12</v>
      </c>
      <c r="B5" s="193"/>
      <c r="C5" s="193"/>
      <c r="D5" s="193"/>
      <c r="F5"/>
      <c r="G5"/>
    </row>
    <row r="6" spans="1:9" ht="13.5" thickBot="1" x14ac:dyDescent="0.25">
      <c r="F6"/>
      <c r="G6"/>
    </row>
    <row r="7" spans="1:9" ht="18.75" thickBot="1" x14ac:dyDescent="0.3">
      <c r="A7" s="50" t="s">
        <v>1</v>
      </c>
      <c r="B7" s="50" t="s">
        <v>26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73" t="s">
        <v>7</v>
      </c>
      <c r="I7" s="20" t="s">
        <v>20</v>
      </c>
    </row>
    <row r="8" spans="1:9" ht="15.75" x14ac:dyDescent="0.2">
      <c r="A8" s="40" t="s">
        <v>23</v>
      </c>
      <c r="B8" s="1" t="s">
        <v>27</v>
      </c>
      <c r="C8" s="2">
        <v>18</v>
      </c>
      <c r="D8" s="3">
        <v>16</v>
      </c>
      <c r="E8" s="3">
        <v>0</v>
      </c>
      <c r="F8" s="3">
        <v>2</v>
      </c>
      <c r="G8" s="4">
        <f>'[2]A - Aristote'!$Y$7</f>
        <v>375.625</v>
      </c>
      <c r="H8" s="3">
        <f t="shared" ref="H8:H14" si="0">(2*D8)+F8</f>
        <v>34</v>
      </c>
      <c r="I8" s="33">
        <f t="shared" ref="I8:I14" si="1">H8/C8</f>
        <v>1.8888888888888888</v>
      </c>
    </row>
    <row r="9" spans="1:9" ht="15.75" x14ac:dyDescent="0.2">
      <c r="A9" s="41" t="s">
        <v>54</v>
      </c>
      <c r="B9" s="5" t="s">
        <v>27</v>
      </c>
      <c r="C9" s="6">
        <v>17</v>
      </c>
      <c r="D9" s="7">
        <v>13</v>
      </c>
      <c r="E9" s="7">
        <v>3</v>
      </c>
      <c r="F9" s="7">
        <v>1</v>
      </c>
      <c r="G9" s="8">
        <f>'[2]A - Aristote'!$Y$5</f>
        <v>373.33333333333331</v>
      </c>
      <c r="H9" s="7">
        <f t="shared" si="0"/>
        <v>27</v>
      </c>
      <c r="I9" s="34">
        <f t="shared" si="1"/>
        <v>1.588235294117647</v>
      </c>
    </row>
    <row r="10" spans="1:9" ht="15.75" x14ac:dyDescent="0.2">
      <c r="A10" s="41" t="s">
        <v>76</v>
      </c>
      <c r="B10" s="5" t="s">
        <v>28</v>
      </c>
      <c r="C10" s="6">
        <v>18</v>
      </c>
      <c r="D10" s="7">
        <v>12</v>
      </c>
      <c r="E10" s="7">
        <v>5</v>
      </c>
      <c r="F10" s="7">
        <v>1</v>
      </c>
      <c r="G10" s="8">
        <f>'[2]A - Aristote'!$Y$3</f>
        <v>332.14285714285717</v>
      </c>
      <c r="H10" s="7">
        <f t="shared" si="0"/>
        <v>25</v>
      </c>
      <c r="I10" s="34">
        <f t="shared" si="1"/>
        <v>1.3888888888888888</v>
      </c>
    </row>
    <row r="11" spans="1:9" ht="15.75" x14ac:dyDescent="0.2">
      <c r="A11" s="41" t="s">
        <v>25</v>
      </c>
      <c r="B11" s="5" t="s">
        <v>27</v>
      </c>
      <c r="C11" s="6">
        <v>18</v>
      </c>
      <c r="D11" s="7">
        <v>10</v>
      </c>
      <c r="E11" s="7">
        <v>8</v>
      </c>
      <c r="F11" s="7">
        <v>0</v>
      </c>
      <c r="G11" s="8">
        <f>'[2]A - Aristote'!$Y$8</f>
        <v>243.33333333333334</v>
      </c>
      <c r="H11" s="7">
        <f t="shared" si="0"/>
        <v>20</v>
      </c>
      <c r="I11" s="34">
        <f t="shared" si="1"/>
        <v>1.1111111111111112</v>
      </c>
    </row>
    <row r="12" spans="1:9" ht="15.75" x14ac:dyDescent="0.2">
      <c r="A12" s="41" t="s">
        <v>11</v>
      </c>
      <c r="B12" s="5" t="s">
        <v>27</v>
      </c>
      <c r="C12" s="6">
        <v>18</v>
      </c>
      <c r="D12" s="7">
        <v>5</v>
      </c>
      <c r="E12" s="7">
        <v>13</v>
      </c>
      <c r="F12" s="7">
        <v>0</v>
      </c>
      <c r="G12" s="8">
        <f>'[2]A - Aristote'!$Y$6</f>
        <v>148.66666666666666</v>
      </c>
      <c r="H12" s="7">
        <f t="shared" si="0"/>
        <v>10</v>
      </c>
      <c r="I12" s="34">
        <f t="shared" si="1"/>
        <v>0.55555555555555558</v>
      </c>
    </row>
    <row r="13" spans="1:9" ht="15.75" x14ac:dyDescent="0.2">
      <c r="A13" s="41" t="s">
        <v>61</v>
      </c>
      <c r="B13" s="5" t="s">
        <v>29</v>
      </c>
      <c r="C13" s="6">
        <v>17</v>
      </c>
      <c r="D13" s="7">
        <v>4</v>
      </c>
      <c r="E13" s="7">
        <v>13</v>
      </c>
      <c r="F13" s="7">
        <v>0</v>
      </c>
      <c r="G13" s="8">
        <f>'[2]A - Aristote'!$Y$4</f>
        <v>105</v>
      </c>
      <c r="H13" s="7">
        <f t="shared" si="0"/>
        <v>8</v>
      </c>
      <c r="I13" s="34">
        <f t="shared" si="1"/>
        <v>0.47058823529411764</v>
      </c>
    </row>
    <row r="14" spans="1:9" ht="16.5" thickBot="1" x14ac:dyDescent="0.25">
      <c r="A14" s="39" t="s">
        <v>16</v>
      </c>
      <c r="B14" s="9" t="s">
        <v>30</v>
      </c>
      <c r="C14" s="10">
        <v>18</v>
      </c>
      <c r="D14" s="11">
        <v>1</v>
      </c>
      <c r="E14" s="11">
        <v>17</v>
      </c>
      <c r="F14" s="11">
        <v>0</v>
      </c>
      <c r="G14" s="12">
        <f>'[2]A - Aristote'!$Y$9</f>
        <v>180</v>
      </c>
      <c r="H14" s="11">
        <f t="shared" si="0"/>
        <v>2</v>
      </c>
      <c r="I14" s="35">
        <f t="shared" si="1"/>
        <v>0.1111111111111111</v>
      </c>
    </row>
    <row r="15" spans="1:9" ht="15.75" x14ac:dyDescent="0.2">
      <c r="A15" s="13"/>
      <c r="B15" s="13"/>
      <c r="C15" s="14"/>
      <c r="D15" s="14"/>
      <c r="E15" s="14"/>
      <c r="F15" s="14"/>
      <c r="G15" s="15"/>
      <c r="H15" s="14"/>
    </row>
    <row r="16" spans="1:9" x14ac:dyDescent="0.2">
      <c r="F16"/>
      <c r="G16"/>
    </row>
    <row r="17" spans="1:9" ht="18" x14ac:dyDescent="0.2">
      <c r="A17" s="193" t="s">
        <v>13</v>
      </c>
      <c r="B17" s="193"/>
      <c r="C17" s="193"/>
      <c r="D17" s="193"/>
      <c r="E17" s="22"/>
      <c r="F17" s="16"/>
      <c r="G17" s="16"/>
    </row>
    <row r="18" spans="1:9" ht="13.5" thickBot="1" x14ac:dyDescent="0.25">
      <c r="A18" s="16"/>
      <c r="B18" s="16"/>
      <c r="C18" s="16"/>
      <c r="D18" s="16"/>
      <c r="E18" s="22"/>
      <c r="F18" s="16"/>
      <c r="G18" s="16"/>
    </row>
    <row r="19" spans="1:9" ht="18.75" thickBot="1" x14ac:dyDescent="0.3">
      <c r="A19" s="17" t="s">
        <v>1</v>
      </c>
      <c r="B19" s="17" t="s">
        <v>26</v>
      </c>
      <c r="C19" s="90" t="s">
        <v>2</v>
      </c>
      <c r="D19" s="19" t="s">
        <v>3</v>
      </c>
      <c r="E19" s="19" t="s">
        <v>4</v>
      </c>
      <c r="F19" s="19" t="s">
        <v>5</v>
      </c>
      <c r="G19" s="19" t="s">
        <v>6</v>
      </c>
      <c r="H19" s="38" t="s">
        <v>7</v>
      </c>
      <c r="I19" s="20" t="s">
        <v>20</v>
      </c>
    </row>
    <row r="20" spans="1:9" ht="15.75" x14ac:dyDescent="0.2">
      <c r="A20" s="40" t="s">
        <v>31</v>
      </c>
      <c r="B20" s="1" t="s">
        <v>30</v>
      </c>
      <c r="C20" s="87">
        <v>18</v>
      </c>
      <c r="D20" s="80">
        <v>18</v>
      </c>
      <c r="E20" s="80">
        <v>0</v>
      </c>
      <c r="F20" s="80">
        <v>0</v>
      </c>
      <c r="G20" s="4">
        <f>'[2]A - Aristote'!$Y$22</f>
        <v>495.88235294117646</v>
      </c>
      <c r="H20" s="84">
        <f t="shared" ref="H20:H29" si="2">(2*D20)+F20</f>
        <v>36</v>
      </c>
      <c r="I20" s="33">
        <f t="shared" ref="I20:I29" si="3">H20/C20</f>
        <v>2</v>
      </c>
    </row>
    <row r="21" spans="1:9" ht="15.75" x14ac:dyDescent="0.2">
      <c r="A21" s="41" t="s">
        <v>54</v>
      </c>
      <c r="B21" s="5" t="s">
        <v>27</v>
      </c>
      <c r="C21" s="89">
        <v>18</v>
      </c>
      <c r="D21" s="36">
        <v>14</v>
      </c>
      <c r="E21" s="36">
        <v>4</v>
      </c>
      <c r="F21" s="36">
        <v>0</v>
      </c>
      <c r="G21" s="8">
        <f>'[2]A - Aristote'!$Y$18</f>
        <v>396.875</v>
      </c>
      <c r="H21" s="85">
        <f t="shared" si="2"/>
        <v>28</v>
      </c>
      <c r="I21" s="34">
        <f t="shared" si="3"/>
        <v>1.5555555555555556</v>
      </c>
    </row>
    <row r="22" spans="1:9" ht="15.75" x14ac:dyDescent="0.2">
      <c r="A22" s="41" t="s">
        <v>21</v>
      </c>
      <c r="B22" s="5" t="s">
        <v>27</v>
      </c>
      <c r="C22" s="89">
        <v>18</v>
      </c>
      <c r="D22" s="7">
        <v>14</v>
      </c>
      <c r="E22" s="7">
        <v>4</v>
      </c>
      <c r="F22" s="7">
        <v>0</v>
      </c>
      <c r="G22" s="8">
        <f>'[2]A - Aristote'!$Y$19</f>
        <v>376.66666666666669</v>
      </c>
      <c r="H22" s="85">
        <f t="shared" si="2"/>
        <v>28</v>
      </c>
      <c r="I22" s="34">
        <f t="shared" si="3"/>
        <v>1.5555555555555556</v>
      </c>
    </row>
    <row r="23" spans="1:9" ht="15.75" x14ac:dyDescent="0.2">
      <c r="A23" s="41" t="s">
        <v>23</v>
      </c>
      <c r="B23" s="5" t="s">
        <v>27</v>
      </c>
      <c r="C23" s="89">
        <v>18</v>
      </c>
      <c r="D23" s="7">
        <v>10</v>
      </c>
      <c r="E23" s="7">
        <v>6</v>
      </c>
      <c r="F23" s="7">
        <v>2</v>
      </c>
      <c r="G23" s="8">
        <f>'[2]A - Aristote'!$Y$14</f>
        <v>323.125</v>
      </c>
      <c r="H23" s="85">
        <f t="shared" si="2"/>
        <v>22</v>
      </c>
      <c r="I23" s="34">
        <f t="shared" si="3"/>
        <v>1.2222222222222223</v>
      </c>
    </row>
    <row r="24" spans="1:9" ht="15.75" x14ac:dyDescent="0.2">
      <c r="A24" s="41" t="s">
        <v>11</v>
      </c>
      <c r="B24" s="5" t="s">
        <v>27</v>
      </c>
      <c r="C24" s="89">
        <v>18</v>
      </c>
      <c r="D24" s="7">
        <v>9</v>
      </c>
      <c r="E24" s="7">
        <v>9</v>
      </c>
      <c r="F24" s="7">
        <v>0</v>
      </c>
      <c r="G24" s="8">
        <f>'[2]A - Aristote'!$Y$20</f>
        <v>314.70588235294116</v>
      </c>
      <c r="H24" s="85">
        <f t="shared" si="2"/>
        <v>18</v>
      </c>
      <c r="I24" s="34">
        <f t="shared" si="3"/>
        <v>1</v>
      </c>
    </row>
    <row r="25" spans="1:9" ht="15.75" x14ac:dyDescent="0.2">
      <c r="A25" s="41" t="s">
        <v>41</v>
      </c>
      <c r="B25" s="5" t="s">
        <v>27</v>
      </c>
      <c r="C25" s="89">
        <v>18</v>
      </c>
      <c r="D25" s="7">
        <v>6</v>
      </c>
      <c r="E25" s="7">
        <v>10</v>
      </c>
      <c r="F25" s="7">
        <v>2</v>
      </c>
      <c r="G25" s="8">
        <f>'[2]A - Aristote'!$Y$16</f>
        <v>298.23529411764707</v>
      </c>
      <c r="H25" s="85">
        <f t="shared" si="2"/>
        <v>14</v>
      </c>
      <c r="I25" s="34">
        <f t="shared" si="3"/>
        <v>0.77777777777777779</v>
      </c>
    </row>
    <row r="26" spans="1:9" ht="15.75" x14ac:dyDescent="0.2">
      <c r="A26" s="41" t="s">
        <v>46</v>
      </c>
      <c r="B26" s="5" t="s">
        <v>27</v>
      </c>
      <c r="C26" s="89">
        <v>18</v>
      </c>
      <c r="D26" s="36">
        <v>6</v>
      </c>
      <c r="E26" s="36">
        <v>11</v>
      </c>
      <c r="F26" s="36">
        <v>1</v>
      </c>
      <c r="G26" s="8">
        <f>'[2]A - Aristote'!$Y$17</f>
        <v>233.52941176470588</v>
      </c>
      <c r="H26" s="85">
        <f t="shared" si="2"/>
        <v>13</v>
      </c>
      <c r="I26" s="34">
        <f t="shared" si="3"/>
        <v>0.72222222222222221</v>
      </c>
    </row>
    <row r="27" spans="1:9" ht="15.75" x14ac:dyDescent="0.2">
      <c r="A27" s="41" t="s">
        <v>25</v>
      </c>
      <c r="B27" s="5" t="s">
        <v>27</v>
      </c>
      <c r="C27" s="89">
        <v>18</v>
      </c>
      <c r="D27" s="36">
        <v>3</v>
      </c>
      <c r="E27" s="36">
        <v>11</v>
      </c>
      <c r="F27" s="36">
        <v>4</v>
      </c>
      <c r="G27" s="8">
        <f>'[2]A - Aristote'!$Y$15</f>
        <v>254.11764705882354</v>
      </c>
      <c r="H27" s="85">
        <f t="shared" si="2"/>
        <v>10</v>
      </c>
      <c r="I27" s="34">
        <f t="shared" si="3"/>
        <v>0.55555555555555558</v>
      </c>
    </row>
    <row r="28" spans="1:9" ht="15.75" x14ac:dyDescent="0.2">
      <c r="A28" s="41" t="s">
        <v>32</v>
      </c>
      <c r="B28" s="5" t="s">
        <v>30</v>
      </c>
      <c r="C28" s="89">
        <v>18</v>
      </c>
      <c r="D28" s="7">
        <v>4</v>
      </c>
      <c r="E28" s="7">
        <v>14</v>
      </c>
      <c r="F28" s="7">
        <v>0</v>
      </c>
      <c r="G28" s="8">
        <f>'[2]A - Aristote'!$Y$21</f>
        <v>216.47058823529412</v>
      </c>
      <c r="H28" s="85">
        <f t="shared" si="2"/>
        <v>8</v>
      </c>
      <c r="I28" s="34">
        <f t="shared" si="3"/>
        <v>0.44444444444444442</v>
      </c>
    </row>
    <row r="29" spans="1:9" ht="16.5" thickBot="1" x14ac:dyDescent="0.25">
      <c r="A29" s="39" t="s">
        <v>61</v>
      </c>
      <c r="B29" s="9" t="s">
        <v>29</v>
      </c>
      <c r="C29" s="88">
        <v>18</v>
      </c>
      <c r="D29" s="11">
        <v>1</v>
      </c>
      <c r="E29" s="11">
        <v>16</v>
      </c>
      <c r="F29" s="11">
        <v>1</v>
      </c>
      <c r="G29" s="12">
        <f>'[2]A - Aristote'!$Y$13</f>
        <v>199.16666666666666</v>
      </c>
      <c r="H29" s="83">
        <f t="shared" si="2"/>
        <v>3</v>
      </c>
      <c r="I29" s="35">
        <f t="shared" si="3"/>
        <v>0.16666666666666666</v>
      </c>
    </row>
    <row r="31" spans="1:9" x14ac:dyDescent="0.2">
      <c r="A31" s="48" t="s">
        <v>95</v>
      </c>
    </row>
    <row r="33" spans="1:1" x14ac:dyDescent="0.2">
      <c r="A33" s="37"/>
    </row>
  </sheetData>
  <mergeCells count="3">
    <mergeCell ref="A17:D17"/>
    <mergeCell ref="A5:D5"/>
    <mergeCell ref="A2:H2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6"/>
  <sheetViews>
    <sheetView zoomScale="75" workbookViewId="0"/>
  </sheetViews>
  <sheetFormatPr baseColWidth="10" defaultRowHeight="12.75" x14ac:dyDescent="0.2"/>
  <cols>
    <col min="1" max="1" width="33.42578125" style="16" customWidth="1"/>
    <col min="2" max="2" width="16.7109375" style="16" customWidth="1"/>
    <col min="3" max="3" width="6.140625" style="16" customWidth="1"/>
    <col min="4" max="4" width="12.42578125" style="16" customWidth="1"/>
    <col min="5" max="5" width="13.140625" style="22" customWidth="1"/>
    <col min="6" max="6" width="9.140625" style="16" customWidth="1"/>
    <col min="7" max="7" width="13.7109375" style="16" customWidth="1"/>
    <col min="8" max="8" width="9" style="16" customWidth="1"/>
    <col min="9" max="9" width="11.42578125" style="16" customWidth="1"/>
    <col min="10" max="10" width="4.140625" style="16" customWidth="1"/>
    <col min="11" max="256" width="9.140625" style="16" customWidth="1"/>
    <col min="257" max="16384" width="11.42578125" style="16"/>
  </cols>
  <sheetData>
    <row r="2" spans="1:9" ht="20.25" x14ac:dyDescent="0.2">
      <c r="B2" s="192" t="s">
        <v>248</v>
      </c>
      <c r="C2" s="192"/>
      <c r="D2" s="192"/>
      <c r="E2" s="192"/>
    </row>
    <row r="4" spans="1:9" customFormat="1" ht="18" x14ac:dyDescent="0.2">
      <c r="A4" s="193" t="s">
        <v>43</v>
      </c>
      <c r="B4" s="193"/>
      <c r="C4" s="193"/>
      <c r="D4" s="193"/>
      <c r="E4" s="21"/>
      <c r="I4" s="21"/>
    </row>
    <row r="5" spans="1:9" customFormat="1" ht="13.5" thickBot="1" x14ac:dyDescent="0.25">
      <c r="E5" s="21"/>
      <c r="I5" s="21"/>
    </row>
    <row r="6" spans="1:9" customFormat="1" ht="18.75" thickBot="1" x14ac:dyDescent="0.3">
      <c r="A6" s="17" t="s">
        <v>1</v>
      </c>
      <c r="B6" s="17" t="s">
        <v>36</v>
      </c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20" t="s">
        <v>7</v>
      </c>
      <c r="I6" s="20" t="s">
        <v>20</v>
      </c>
    </row>
    <row r="7" spans="1:9" customFormat="1" ht="15.75" x14ac:dyDescent="0.2">
      <c r="A7" s="40" t="s">
        <v>266</v>
      </c>
      <c r="B7" s="1" t="s">
        <v>119</v>
      </c>
      <c r="C7" s="2">
        <v>15</v>
      </c>
      <c r="D7" s="3">
        <v>13</v>
      </c>
      <c r="E7" s="3">
        <v>2</v>
      </c>
      <c r="F7" s="3">
        <v>0</v>
      </c>
      <c r="G7" s="4">
        <v>446</v>
      </c>
      <c r="H7" s="3">
        <v>26</v>
      </c>
      <c r="I7" s="42">
        <v>1.7333333333333334</v>
      </c>
    </row>
    <row r="8" spans="1:9" customFormat="1" ht="16.5" thickBot="1" x14ac:dyDescent="0.25">
      <c r="A8" s="39" t="s">
        <v>211</v>
      </c>
      <c r="B8" s="9" t="s">
        <v>119</v>
      </c>
      <c r="C8" s="10">
        <v>15</v>
      </c>
      <c r="D8" s="11">
        <v>4</v>
      </c>
      <c r="E8" s="11">
        <v>11</v>
      </c>
      <c r="F8" s="11">
        <v>0</v>
      </c>
      <c r="G8" s="12">
        <v>297.33333333333331</v>
      </c>
      <c r="H8" s="11">
        <v>8</v>
      </c>
      <c r="I8" s="44">
        <v>0.53333333333333333</v>
      </c>
    </row>
    <row r="9" spans="1:9" customFormat="1" ht="15.75" x14ac:dyDescent="0.2">
      <c r="A9" s="13"/>
      <c r="B9" s="13"/>
      <c r="C9" s="14"/>
      <c r="D9" s="14"/>
      <c r="E9" s="14"/>
      <c r="F9" s="14"/>
      <c r="G9" s="15"/>
      <c r="H9" s="14"/>
      <c r="I9" s="59"/>
    </row>
    <row r="10" spans="1:9" customFormat="1" ht="12.75" customHeight="1" x14ac:dyDescent="0.2">
      <c r="A10" s="193" t="s">
        <v>14</v>
      </c>
      <c r="B10" s="193"/>
      <c r="C10" s="193"/>
      <c r="D10" s="193"/>
      <c r="E10" s="21"/>
      <c r="I10" s="21"/>
    </row>
    <row r="11" spans="1:9" customFormat="1" ht="13.5" thickBot="1" x14ac:dyDescent="0.25">
      <c r="E11" s="21"/>
      <c r="I11" s="21"/>
    </row>
    <row r="12" spans="1:9" customFormat="1" ht="18.75" thickBot="1" x14ac:dyDescent="0.3">
      <c r="A12" s="17" t="s">
        <v>1</v>
      </c>
      <c r="B12" s="17" t="s">
        <v>36</v>
      </c>
      <c r="C12" s="18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20" t="s">
        <v>7</v>
      </c>
      <c r="I12" s="20" t="s">
        <v>20</v>
      </c>
    </row>
    <row r="13" spans="1:9" customFormat="1" ht="15.75" x14ac:dyDescent="0.2">
      <c r="A13" s="40" t="s">
        <v>266</v>
      </c>
      <c r="B13" s="1" t="s">
        <v>119</v>
      </c>
      <c r="C13" s="2">
        <v>15</v>
      </c>
      <c r="D13" s="3">
        <v>7</v>
      </c>
      <c r="E13" s="3">
        <v>7</v>
      </c>
      <c r="F13" s="3">
        <v>1</v>
      </c>
      <c r="G13" s="4">
        <v>350.66666666666669</v>
      </c>
      <c r="H13" s="3">
        <v>15</v>
      </c>
      <c r="I13" s="42">
        <v>1</v>
      </c>
    </row>
    <row r="14" spans="1:9" customFormat="1" ht="16.5" thickBot="1" x14ac:dyDescent="0.25">
      <c r="A14" s="39" t="s">
        <v>267</v>
      </c>
      <c r="B14" s="9" t="s">
        <v>119</v>
      </c>
      <c r="C14" s="10">
        <v>15</v>
      </c>
      <c r="D14" s="11">
        <v>4</v>
      </c>
      <c r="E14" s="11">
        <v>11</v>
      </c>
      <c r="F14" s="11">
        <v>0</v>
      </c>
      <c r="G14" s="12">
        <v>263</v>
      </c>
      <c r="H14" s="11">
        <v>8</v>
      </c>
      <c r="I14" s="44">
        <v>0.53333333333333333</v>
      </c>
    </row>
    <row r="15" spans="1:9" ht="15.75" x14ac:dyDescent="0.2">
      <c r="A15" s="13"/>
      <c r="B15" s="13"/>
      <c r="C15" s="14"/>
      <c r="D15" s="14"/>
      <c r="E15" s="14"/>
      <c r="F15" s="14"/>
      <c r="G15" s="15"/>
      <c r="H15" s="14"/>
      <c r="I15" s="59"/>
    </row>
    <row r="16" spans="1:9" ht="18" x14ac:dyDescent="0.2">
      <c r="A16" s="193" t="s">
        <v>15</v>
      </c>
      <c r="B16" s="193"/>
      <c r="C16" s="193"/>
      <c r="D16" s="193"/>
      <c r="E16" s="21"/>
      <c r="F16"/>
      <c r="G16"/>
      <c r="H16"/>
      <c r="I16" s="21"/>
    </row>
    <row r="17" spans="1:9" customFormat="1" ht="13.5" thickBot="1" x14ac:dyDescent="0.25">
      <c r="E17" s="21"/>
      <c r="I17" s="21"/>
    </row>
    <row r="18" spans="1:9" ht="18.75" thickBot="1" x14ac:dyDescent="0.3">
      <c r="A18" s="17" t="s">
        <v>1</v>
      </c>
      <c r="B18" s="17" t="s">
        <v>36</v>
      </c>
      <c r="C18" s="18" t="s">
        <v>2</v>
      </c>
      <c r="D18" s="19" t="s">
        <v>3</v>
      </c>
      <c r="E18" s="19" t="s">
        <v>4</v>
      </c>
      <c r="F18" s="19" t="s">
        <v>5</v>
      </c>
      <c r="G18" s="19" t="s">
        <v>6</v>
      </c>
      <c r="H18" s="20" t="s">
        <v>7</v>
      </c>
      <c r="I18" s="20" t="s">
        <v>20</v>
      </c>
    </row>
    <row r="19" spans="1:9" ht="15.75" x14ac:dyDescent="0.2">
      <c r="A19" s="40" t="s">
        <v>267</v>
      </c>
      <c r="B19" s="1" t="s">
        <v>119</v>
      </c>
      <c r="C19" s="2">
        <v>15</v>
      </c>
      <c r="D19" s="3">
        <v>7</v>
      </c>
      <c r="E19" s="3">
        <v>7</v>
      </c>
      <c r="F19" s="3">
        <v>1</v>
      </c>
      <c r="G19" s="4">
        <v>341</v>
      </c>
      <c r="H19" s="3">
        <v>15</v>
      </c>
      <c r="I19" s="42">
        <v>1</v>
      </c>
    </row>
    <row r="20" spans="1:9" ht="16.5" thickBot="1" x14ac:dyDescent="0.25">
      <c r="A20" s="132" t="s">
        <v>266</v>
      </c>
      <c r="B20" s="133" t="s">
        <v>119</v>
      </c>
      <c r="C20" s="149">
        <v>15</v>
      </c>
      <c r="D20" s="150">
        <v>6</v>
      </c>
      <c r="E20" s="150">
        <v>9</v>
      </c>
      <c r="F20" s="150">
        <v>0</v>
      </c>
      <c r="G20" s="151">
        <v>338.66666666666669</v>
      </c>
      <c r="H20" s="150">
        <v>12</v>
      </c>
      <c r="I20" s="152">
        <v>0.8</v>
      </c>
    </row>
    <row r="21" spans="1:9" ht="15.75" x14ac:dyDescent="0.2">
      <c r="A21" s="13"/>
      <c r="B21" s="13"/>
      <c r="C21" s="14"/>
      <c r="D21" s="14"/>
      <c r="E21" s="14"/>
      <c r="F21" s="14"/>
      <c r="G21" s="15"/>
      <c r="H21" s="14"/>
      <c r="I21" s="59"/>
    </row>
    <row r="22" spans="1:9" ht="18" x14ac:dyDescent="0.2">
      <c r="A22" s="193" t="s">
        <v>12</v>
      </c>
      <c r="B22" s="193"/>
      <c r="C22" s="193"/>
      <c r="D22" s="193"/>
      <c r="E22" s="21"/>
      <c r="F22"/>
      <c r="G22"/>
      <c r="H22"/>
      <c r="I22" s="21"/>
    </row>
    <row r="23" spans="1:9" ht="13.5" thickBot="1" x14ac:dyDescent="0.25">
      <c r="A23"/>
      <c r="B23"/>
      <c r="C23"/>
      <c r="D23"/>
      <c r="E23" s="21"/>
      <c r="F23"/>
      <c r="G23"/>
      <c r="H23"/>
      <c r="I23" s="21"/>
    </row>
    <row r="24" spans="1:9" ht="18.75" thickBot="1" x14ac:dyDescent="0.3">
      <c r="A24" s="17" t="s">
        <v>1</v>
      </c>
      <c r="B24" s="17" t="s">
        <v>36</v>
      </c>
      <c r="C24" s="18" t="s">
        <v>2</v>
      </c>
      <c r="D24" s="19" t="s">
        <v>3</v>
      </c>
      <c r="E24" s="19" t="s">
        <v>4</v>
      </c>
      <c r="F24" s="19" t="s">
        <v>5</v>
      </c>
      <c r="G24" s="19" t="s">
        <v>6</v>
      </c>
      <c r="H24" s="38" t="s">
        <v>7</v>
      </c>
      <c r="I24" s="20" t="s">
        <v>20</v>
      </c>
    </row>
    <row r="25" spans="1:9" ht="16.5" thickBot="1" x14ac:dyDescent="0.25">
      <c r="A25" s="132" t="s">
        <v>211</v>
      </c>
      <c r="B25" s="133" t="s">
        <v>119</v>
      </c>
      <c r="C25" s="149">
        <v>14</v>
      </c>
      <c r="D25" s="150">
        <v>14</v>
      </c>
      <c r="E25" s="150">
        <v>0</v>
      </c>
      <c r="F25" s="150">
        <v>0</v>
      </c>
      <c r="G25" s="151">
        <v>428.21428571428572</v>
      </c>
      <c r="H25" s="150">
        <v>28</v>
      </c>
      <c r="I25" s="152">
        <v>2</v>
      </c>
    </row>
    <row r="26" spans="1:9" ht="15.75" x14ac:dyDescent="0.2">
      <c r="A26" s="13"/>
      <c r="B26" s="13"/>
      <c r="C26" s="14"/>
      <c r="D26" s="14"/>
      <c r="E26" s="14"/>
      <c r="F26" s="14"/>
      <c r="G26" s="15"/>
      <c r="H26" s="14"/>
      <c r="I26" s="21"/>
    </row>
    <row r="27" spans="1:9" ht="18" x14ac:dyDescent="0.2">
      <c r="A27" s="193" t="s">
        <v>13</v>
      </c>
      <c r="B27" s="193"/>
      <c r="C27" s="193"/>
      <c r="D27" s="193"/>
      <c r="E27" s="21"/>
      <c r="F27"/>
      <c r="G27"/>
      <c r="H27"/>
      <c r="I27" s="21"/>
    </row>
    <row r="28" spans="1:9" ht="13.5" thickBot="1" x14ac:dyDescent="0.25">
      <c r="A28"/>
      <c r="B28"/>
      <c r="C28"/>
      <c r="D28"/>
      <c r="E28" s="21"/>
      <c r="F28"/>
      <c r="G28"/>
      <c r="H28"/>
      <c r="I28" s="21"/>
    </row>
    <row r="29" spans="1:9" ht="18.75" thickBot="1" x14ac:dyDescent="0.3">
      <c r="A29" s="17" t="s">
        <v>1</v>
      </c>
      <c r="B29" s="17" t="s">
        <v>36</v>
      </c>
      <c r="C29" s="18" t="s">
        <v>2</v>
      </c>
      <c r="D29" s="19" t="s">
        <v>3</v>
      </c>
      <c r="E29" s="19" t="s">
        <v>4</v>
      </c>
      <c r="F29" s="19" t="s">
        <v>5</v>
      </c>
      <c r="G29" s="19" t="s">
        <v>6</v>
      </c>
      <c r="H29" s="38" t="s">
        <v>7</v>
      </c>
      <c r="I29" s="20" t="s">
        <v>20</v>
      </c>
    </row>
    <row r="30" spans="1:9" ht="15.75" x14ac:dyDescent="0.2">
      <c r="A30" s="40" t="s">
        <v>268</v>
      </c>
      <c r="B30" s="1" t="s">
        <v>119</v>
      </c>
      <c r="C30" s="2">
        <v>14</v>
      </c>
      <c r="D30" s="3">
        <v>11</v>
      </c>
      <c r="E30" s="3">
        <v>3</v>
      </c>
      <c r="F30" s="3">
        <v>0</v>
      </c>
      <c r="G30" s="4">
        <v>337.85714285714283</v>
      </c>
      <c r="H30" s="3">
        <v>22</v>
      </c>
      <c r="I30" s="42">
        <v>1.5714285714285714</v>
      </c>
    </row>
    <row r="31" spans="1:9" ht="15.75" x14ac:dyDescent="0.2">
      <c r="A31" s="57" t="s">
        <v>269</v>
      </c>
      <c r="B31" s="58" t="s">
        <v>119</v>
      </c>
      <c r="C31" s="65">
        <v>14</v>
      </c>
      <c r="D31" s="66">
        <v>7</v>
      </c>
      <c r="E31" s="66">
        <v>7</v>
      </c>
      <c r="F31" s="66">
        <v>0</v>
      </c>
      <c r="G31" s="54">
        <v>293.92857142857144</v>
      </c>
      <c r="H31" s="66">
        <v>14</v>
      </c>
      <c r="I31" s="56">
        <v>1</v>
      </c>
    </row>
    <row r="32" spans="1:9" ht="15.75" x14ac:dyDescent="0.2">
      <c r="A32" s="57" t="s">
        <v>211</v>
      </c>
      <c r="B32" s="58" t="s">
        <v>119</v>
      </c>
      <c r="C32" s="65">
        <v>14</v>
      </c>
      <c r="D32" s="66">
        <v>6</v>
      </c>
      <c r="E32" s="66">
        <v>8</v>
      </c>
      <c r="F32" s="66">
        <v>0</v>
      </c>
      <c r="G32" s="54">
        <v>269.28571428571428</v>
      </c>
      <c r="H32" s="66">
        <v>12</v>
      </c>
      <c r="I32" s="56">
        <v>0.8571428571428571</v>
      </c>
    </row>
    <row r="33" spans="1:9" ht="16.5" thickBot="1" x14ac:dyDescent="0.25">
      <c r="A33" s="39" t="s">
        <v>267</v>
      </c>
      <c r="B33" s="9" t="s">
        <v>119</v>
      </c>
      <c r="C33" s="10">
        <v>14</v>
      </c>
      <c r="D33" s="11">
        <v>0</v>
      </c>
      <c r="E33" s="11">
        <v>14</v>
      </c>
      <c r="F33" s="11">
        <v>0</v>
      </c>
      <c r="G33" s="12">
        <v>205.71428571428572</v>
      </c>
      <c r="H33" s="11">
        <v>0</v>
      </c>
      <c r="I33" s="44">
        <v>0</v>
      </c>
    </row>
    <row r="34" spans="1:9" ht="15.75" x14ac:dyDescent="0.2">
      <c r="A34" s="13"/>
      <c r="B34" s="13"/>
      <c r="C34" s="14"/>
      <c r="D34" s="14"/>
      <c r="E34" s="14"/>
      <c r="F34" s="14"/>
      <c r="G34" s="15"/>
      <c r="H34" s="14"/>
      <c r="I34" s="21"/>
    </row>
    <row r="35" spans="1:9" ht="15.75" x14ac:dyDescent="0.2">
      <c r="A35" s="13"/>
      <c r="B35" s="14"/>
      <c r="C35" s="14"/>
      <c r="D35" s="14"/>
      <c r="E35" s="14"/>
      <c r="F35" s="15"/>
      <c r="G35" s="14"/>
      <c r="I35" s="21"/>
    </row>
    <row r="36" spans="1:9" x14ac:dyDescent="0.2">
      <c r="A36" s="48" t="s">
        <v>230</v>
      </c>
      <c r="B36"/>
      <c r="C36"/>
      <c r="D36"/>
      <c r="E36" s="21"/>
      <c r="F36"/>
      <c r="G36"/>
      <c r="H36"/>
      <c r="I36" s="21"/>
    </row>
  </sheetData>
  <mergeCells count="6">
    <mergeCell ref="A16:D16"/>
    <mergeCell ref="A22:D22"/>
    <mergeCell ref="A27:D27"/>
    <mergeCell ref="A10:D10"/>
    <mergeCell ref="B2:E2"/>
    <mergeCell ref="A4:D4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73"/>
  <sheetViews>
    <sheetView zoomScale="75" workbookViewId="0"/>
  </sheetViews>
  <sheetFormatPr baseColWidth="10" defaultRowHeight="12.75" x14ac:dyDescent="0.2"/>
  <cols>
    <col min="1" max="1" width="41.5703125" style="16" customWidth="1"/>
    <col min="2" max="2" width="35.28515625" style="16" bestFit="1" customWidth="1"/>
    <col min="3" max="3" width="5.5703125" style="16" customWidth="1"/>
    <col min="4" max="4" width="12.140625" style="16" customWidth="1"/>
    <col min="5" max="5" width="11.5703125" style="22" customWidth="1"/>
    <col min="6" max="6" width="10.140625" style="16" customWidth="1"/>
    <col min="7" max="7" width="13.85546875" style="16" bestFit="1" customWidth="1"/>
    <col min="8" max="256" width="9.140625" style="16" customWidth="1"/>
    <col min="257" max="16384" width="11.42578125" style="16"/>
  </cols>
  <sheetData>
    <row r="2" spans="1:9" ht="20.25" x14ac:dyDescent="0.2">
      <c r="A2" s="192" t="s">
        <v>225</v>
      </c>
      <c r="B2" s="192"/>
      <c r="C2" s="192"/>
      <c r="D2" s="192"/>
      <c r="E2" s="192"/>
      <c r="F2" s="192"/>
      <c r="G2" s="192"/>
      <c r="H2" s="192"/>
      <c r="I2" s="192"/>
    </row>
    <row r="5" spans="1:9" customFormat="1" ht="18" x14ac:dyDescent="0.2">
      <c r="A5" s="193" t="s">
        <v>0</v>
      </c>
      <c r="B5" s="193"/>
      <c r="C5" s="193"/>
      <c r="D5" s="193"/>
      <c r="E5" s="22"/>
      <c r="F5" s="16"/>
    </row>
    <row r="6" spans="1:9" customFormat="1" ht="13.5" thickBot="1" x14ac:dyDescent="0.25">
      <c r="A6" s="16"/>
      <c r="B6" s="16"/>
      <c r="C6" s="16"/>
      <c r="D6" s="16"/>
      <c r="E6" s="22"/>
      <c r="F6" s="16"/>
    </row>
    <row r="7" spans="1:9" ht="18.75" thickBot="1" x14ac:dyDescent="0.3">
      <c r="A7" s="50" t="s">
        <v>1</v>
      </c>
      <c r="B7" s="50" t="s">
        <v>26</v>
      </c>
      <c r="C7" s="90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38" t="s">
        <v>7</v>
      </c>
      <c r="I7" s="20" t="s">
        <v>20</v>
      </c>
    </row>
    <row r="8" spans="1:9" ht="15.75" x14ac:dyDescent="0.2">
      <c r="A8" s="40" t="s">
        <v>70</v>
      </c>
      <c r="B8" s="1" t="s">
        <v>63</v>
      </c>
      <c r="C8" s="87">
        <v>16</v>
      </c>
      <c r="D8" s="3">
        <v>14</v>
      </c>
      <c r="E8" s="3">
        <v>1</v>
      </c>
      <c r="F8" s="3">
        <v>1</v>
      </c>
      <c r="G8" s="4">
        <v>401.25</v>
      </c>
      <c r="H8" s="84">
        <v>29</v>
      </c>
      <c r="I8" s="42">
        <v>1.8125</v>
      </c>
    </row>
    <row r="9" spans="1:9" ht="15.75" x14ac:dyDescent="0.2">
      <c r="A9" s="41" t="s">
        <v>270</v>
      </c>
      <c r="B9" s="5" t="s">
        <v>218</v>
      </c>
      <c r="C9" s="89">
        <v>16</v>
      </c>
      <c r="D9" s="7">
        <v>13</v>
      </c>
      <c r="E9" s="7">
        <v>2</v>
      </c>
      <c r="F9" s="7">
        <v>1</v>
      </c>
      <c r="G9" s="8">
        <v>411.875</v>
      </c>
      <c r="H9" s="85">
        <v>27</v>
      </c>
      <c r="I9" s="43">
        <v>1.6875</v>
      </c>
    </row>
    <row r="10" spans="1:9" ht="15.75" x14ac:dyDescent="0.2">
      <c r="A10" s="46" t="s">
        <v>224</v>
      </c>
      <c r="B10" s="32" t="s">
        <v>63</v>
      </c>
      <c r="C10" s="190">
        <v>16</v>
      </c>
      <c r="D10" s="28">
        <v>12</v>
      </c>
      <c r="E10" s="28">
        <v>4</v>
      </c>
      <c r="F10" s="28">
        <v>0</v>
      </c>
      <c r="G10" s="29">
        <v>404.375</v>
      </c>
      <c r="H10" s="191">
        <v>24</v>
      </c>
      <c r="I10" s="76">
        <v>1.5</v>
      </c>
    </row>
    <row r="11" spans="1:9" ht="15.75" x14ac:dyDescent="0.2">
      <c r="A11" s="46" t="s">
        <v>222</v>
      </c>
      <c r="B11" s="32" t="s">
        <v>63</v>
      </c>
      <c r="C11" s="190">
        <v>16</v>
      </c>
      <c r="D11" s="28">
        <v>11</v>
      </c>
      <c r="E11" s="28">
        <v>5</v>
      </c>
      <c r="F11" s="28">
        <v>0</v>
      </c>
      <c r="G11" s="29">
        <v>377.1875</v>
      </c>
      <c r="H11" s="191">
        <v>22</v>
      </c>
      <c r="I11" s="76">
        <v>1.375</v>
      </c>
    </row>
    <row r="12" spans="1:9" ht="15.75" x14ac:dyDescent="0.2">
      <c r="A12" s="46" t="s">
        <v>271</v>
      </c>
      <c r="B12" s="32" t="s">
        <v>63</v>
      </c>
      <c r="C12" s="190">
        <v>16</v>
      </c>
      <c r="D12" s="28">
        <v>8</v>
      </c>
      <c r="E12" s="28">
        <v>8</v>
      </c>
      <c r="F12" s="28">
        <v>0</v>
      </c>
      <c r="G12" s="29">
        <v>321.25</v>
      </c>
      <c r="H12" s="191">
        <v>16</v>
      </c>
      <c r="I12" s="76">
        <v>1</v>
      </c>
    </row>
    <row r="13" spans="1:9" ht="15.75" x14ac:dyDescent="0.2">
      <c r="A13" s="46" t="s">
        <v>71</v>
      </c>
      <c r="B13" s="32" t="s">
        <v>63</v>
      </c>
      <c r="C13" s="190">
        <v>16</v>
      </c>
      <c r="D13" s="28">
        <v>7</v>
      </c>
      <c r="E13" s="28">
        <v>9</v>
      </c>
      <c r="F13" s="28">
        <v>0</v>
      </c>
      <c r="G13" s="29">
        <v>279.6875</v>
      </c>
      <c r="H13" s="191">
        <v>14</v>
      </c>
      <c r="I13" s="76">
        <v>0.875</v>
      </c>
    </row>
    <row r="14" spans="1:9" ht="15.75" x14ac:dyDescent="0.2">
      <c r="A14" s="46" t="s">
        <v>272</v>
      </c>
      <c r="B14" s="32" t="s">
        <v>218</v>
      </c>
      <c r="C14" s="190">
        <v>16</v>
      </c>
      <c r="D14" s="28">
        <v>6</v>
      </c>
      <c r="E14" s="28">
        <v>10</v>
      </c>
      <c r="F14" s="28">
        <v>0</v>
      </c>
      <c r="G14" s="29">
        <v>293.75</v>
      </c>
      <c r="H14" s="191">
        <v>12</v>
      </c>
      <c r="I14" s="76">
        <v>0.75</v>
      </c>
    </row>
    <row r="15" spans="1:9" ht="15.75" x14ac:dyDescent="0.2">
      <c r="A15" s="46" t="s">
        <v>68</v>
      </c>
      <c r="B15" s="32" t="s">
        <v>69</v>
      </c>
      <c r="C15" s="190">
        <v>16</v>
      </c>
      <c r="D15" s="28">
        <v>4</v>
      </c>
      <c r="E15" s="28">
        <v>12</v>
      </c>
      <c r="F15" s="28">
        <v>0</v>
      </c>
      <c r="G15" s="29">
        <v>293.125</v>
      </c>
      <c r="H15" s="191">
        <v>8</v>
      </c>
      <c r="I15" s="76">
        <v>0.5</v>
      </c>
    </row>
    <row r="16" spans="1:9" ht="15.75" x14ac:dyDescent="0.2">
      <c r="A16" s="46" t="s">
        <v>273</v>
      </c>
      <c r="B16" s="32" t="s">
        <v>63</v>
      </c>
      <c r="C16" s="190">
        <v>16</v>
      </c>
      <c r="D16" s="28">
        <v>2</v>
      </c>
      <c r="E16" s="28">
        <v>14</v>
      </c>
      <c r="F16" s="28">
        <v>0</v>
      </c>
      <c r="G16" s="29">
        <v>224.6875</v>
      </c>
      <c r="H16" s="191">
        <v>4</v>
      </c>
      <c r="I16" s="76">
        <v>0.25</v>
      </c>
    </row>
    <row r="17" spans="1:9" ht="16.5" thickBot="1" x14ac:dyDescent="0.25">
      <c r="A17" s="39" t="s">
        <v>219</v>
      </c>
      <c r="B17" s="9" t="s">
        <v>63</v>
      </c>
      <c r="C17" s="88">
        <v>16</v>
      </c>
      <c r="D17" s="11">
        <v>2</v>
      </c>
      <c r="E17" s="11">
        <v>14</v>
      </c>
      <c r="F17" s="11">
        <v>0</v>
      </c>
      <c r="G17" s="12">
        <v>188.75</v>
      </c>
      <c r="H17" s="83">
        <v>4</v>
      </c>
      <c r="I17" s="44">
        <v>0.25</v>
      </c>
    </row>
    <row r="18" spans="1:9" customFormat="1" ht="15.75" x14ac:dyDescent="0.2">
      <c r="A18" s="13"/>
      <c r="B18" s="13"/>
      <c r="C18" s="14"/>
      <c r="D18" s="14"/>
      <c r="E18" s="14"/>
      <c r="F18" s="14"/>
      <c r="G18" s="15"/>
      <c r="H18" s="14"/>
      <c r="I18" s="59"/>
    </row>
    <row r="19" spans="1:9" customFormat="1" ht="15.75" x14ac:dyDescent="0.2">
      <c r="A19" s="13"/>
      <c r="B19" s="13"/>
      <c r="C19" s="14"/>
      <c r="D19" s="14"/>
      <c r="E19" s="14"/>
      <c r="F19" s="14"/>
      <c r="G19" s="15"/>
      <c r="H19" s="14"/>
    </row>
    <row r="20" spans="1:9" customFormat="1" ht="18" x14ac:dyDescent="0.2">
      <c r="A20" s="193" t="s">
        <v>17</v>
      </c>
      <c r="B20" s="193"/>
      <c r="C20" s="193"/>
      <c r="D20" s="193"/>
      <c r="E20" s="22"/>
      <c r="F20" s="16"/>
    </row>
    <row r="21" spans="1:9" customFormat="1" ht="13.5" thickBot="1" x14ac:dyDescent="0.25">
      <c r="A21" s="16"/>
      <c r="B21" s="16"/>
      <c r="C21" s="16"/>
      <c r="D21" s="16"/>
      <c r="E21" s="22"/>
      <c r="F21" s="16"/>
    </row>
    <row r="22" spans="1:9" customFormat="1" ht="18.75" thickBot="1" x14ac:dyDescent="0.3">
      <c r="A22" s="50" t="s">
        <v>1</v>
      </c>
      <c r="B22" s="50" t="s">
        <v>36</v>
      </c>
      <c r="C22" s="51" t="s">
        <v>2</v>
      </c>
      <c r="D22" s="52" t="s">
        <v>3</v>
      </c>
      <c r="E22" s="52" t="s">
        <v>4</v>
      </c>
      <c r="F22" s="52" t="s">
        <v>5</v>
      </c>
      <c r="G22" s="52" t="s">
        <v>6</v>
      </c>
      <c r="H22" s="73" t="s">
        <v>7</v>
      </c>
      <c r="I22" s="53" t="s">
        <v>20</v>
      </c>
    </row>
    <row r="23" spans="1:9" customFormat="1" ht="15.75" x14ac:dyDescent="0.2">
      <c r="A23" s="40" t="s">
        <v>70</v>
      </c>
      <c r="B23" s="1" t="s">
        <v>63</v>
      </c>
      <c r="C23" s="2">
        <v>16</v>
      </c>
      <c r="D23" s="3">
        <v>15</v>
      </c>
      <c r="E23" s="3">
        <v>1</v>
      </c>
      <c r="F23" s="3">
        <v>0</v>
      </c>
      <c r="G23" s="4">
        <v>372.8125</v>
      </c>
      <c r="H23" s="3">
        <v>30</v>
      </c>
      <c r="I23" s="42">
        <v>1.875</v>
      </c>
    </row>
    <row r="24" spans="1:9" customFormat="1" ht="15.75" x14ac:dyDescent="0.2">
      <c r="A24" s="57" t="s">
        <v>219</v>
      </c>
      <c r="B24" s="58" t="s">
        <v>63</v>
      </c>
      <c r="C24" s="65">
        <v>16</v>
      </c>
      <c r="D24" s="66">
        <v>13</v>
      </c>
      <c r="E24" s="66">
        <v>3</v>
      </c>
      <c r="F24" s="66">
        <v>0</v>
      </c>
      <c r="G24" s="54">
        <v>395.9375</v>
      </c>
      <c r="H24" s="66">
        <v>26</v>
      </c>
      <c r="I24" s="56">
        <v>1.625</v>
      </c>
    </row>
    <row r="25" spans="1:9" customFormat="1" ht="15.75" x14ac:dyDescent="0.2">
      <c r="A25" s="57" t="s">
        <v>71</v>
      </c>
      <c r="B25" s="58" t="s">
        <v>63</v>
      </c>
      <c r="C25" s="65">
        <v>16</v>
      </c>
      <c r="D25" s="66">
        <v>12</v>
      </c>
      <c r="E25" s="66">
        <v>4</v>
      </c>
      <c r="F25" s="66">
        <v>0</v>
      </c>
      <c r="G25" s="54">
        <v>352.5</v>
      </c>
      <c r="H25" s="66">
        <v>24</v>
      </c>
      <c r="I25" s="56">
        <v>1.5</v>
      </c>
    </row>
    <row r="26" spans="1:9" customFormat="1" ht="15.75" x14ac:dyDescent="0.2">
      <c r="A26" s="57" t="s">
        <v>68</v>
      </c>
      <c r="B26" s="58" t="s">
        <v>69</v>
      </c>
      <c r="C26" s="65">
        <v>16</v>
      </c>
      <c r="D26" s="66">
        <v>11</v>
      </c>
      <c r="E26" s="66">
        <v>5</v>
      </c>
      <c r="F26" s="66">
        <v>0</v>
      </c>
      <c r="G26" s="54">
        <v>377.1875</v>
      </c>
      <c r="H26" s="66">
        <v>22</v>
      </c>
      <c r="I26" s="56">
        <v>1.375</v>
      </c>
    </row>
    <row r="27" spans="1:9" customFormat="1" ht="15.75" x14ac:dyDescent="0.2">
      <c r="A27" s="57" t="s">
        <v>216</v>
      </c>
      <c r="B27" s="58" t="s">
        <v>63</v>
      </c>
      <c r="C27" s="65">
        <v>16</v>
      </c>
      <c r="D27" s="66">
        <v>6</v>
      </c>
      <c r="E27" s="66">
        <v>10</v>
      </c>
      <c r="F27" s="66">
        <v>0</v>
      </c>
      <c r="G27" s="54">
        <v>287.5</v>
      </c>
      <c r="H27" s="66">
        <v>12</v>
      </c>
      <c r="I27" s="56">
        <v>0.75</v>
      </c>
    </row>
    <row r="28" spans="1:9" customFormat="1" ht="15.75" x14ac:dyDescent="0.2">
      <c r="A28" s="57" t="s">
        <v>274</v>
      </c>
      <c r="B28" s="58" t="s">
        <v>175</v>
      </c>
      <c r="C28" s="65">
        <v>15</v>
      </c>
      <c r="D28" s="66">
        <v>4</v>
      </c>
      <c r="E28" s="66">
        <v>11</v>
      </c>
      <c r="F28" s="66">
        <v>0</v>
      </c>
      <c r="G28" s="54">
        <v>258.33333333333331</v>
      </c>
      <c r="H28" s="66">
        <v>8</v>
      </c>
      <c r="I28" s="56">
        <v>0.53333333333333333</v>
      </c>
    </row>
    <row r="29" spans="1:9" customFormat="1" ht="15.75" x14ac:dyDescent="0.2">
      <c r="A29" s="57" t="s">
        <v>217</v>
      </c>
      <c r="B29" s="58" t="s">
        <v>218</v>
      </c>
      <c r="C29" s="65">
        <v>15</v>
      </c>
      <c r="D29" s="66">
        <v>2</v>
      </c>
      <c r="E29" s="66">
        <v>13</v>
      </c>
      <c r="F29" s="66">
        <v>0</v>
      </c>
      <c r="G29" s="54">
        <v>246.66666666666666</v>
      </c>
      <c r="H29" s="66">
        <v>4</v>
      </c>
      <c r="I29" s="56">
        <v>0.26666666666666666</v>
      </c>
    </row>
    <row r="30" spans="1:9" customFormat="1" ht="16.5" thickBot="1" x14ac:dyDescent="0.25">
      <c r="A30" s="39" t="s">
        <v>275</v>
      </c>
      <c r="B30" s="9" t="s">
        <v>218</v>
      </c>
      <c r="C30" s="10">
        <v>16</v>
      </c>
      <c r="D30" s="11">
        <v>0</v>
      </c>
      <c r="E30" s="11">
        <v>16</v>
      </c>
      <c r="F30" s="11">
        <v>0</v>
      </c>
      <c r="G30" s="12">
        <v>227.1875</v>
      </c>
      <c r="H30" s="11">
        <v>0</v>
      </c>
      <c r="I30" s="44">
        <v>0</v>
      </c>
    </row>
    <row r="31" spans="1:9" customFormat="1" ht="15.75" x14ac:dyDescent="0.2">
      <c r="A31" s="13"/>
      <c r="B31" s="13"/>
      <c r="C31" s="14"/>
      <c r="D31" s="14"/>
      <c r="E31" s="14"/>
      <c r="F31" s="14"/>
      <c r="G31" s="15"/>
      <c r="H31" s="14"/>
    </row>
    <row r="32" spans="1:9" ht="18" x14ac:dyDescent="0.2">
      <c r="A32" s="193" t="s">
        <v>18</v>
      </c>
      <c r="B32" s="193"/>
      <c r="C32" s="193"/>
      <c r="D32" s="193"/>
    </row>
    <row r="33" spans="1:9" ht="13.5" thickBot="1" x14ac:dyDescent="0.25"/>
    <row r="34" spans="1:9" customFormat="1" ht="18.75" thickBot="1" x14ac:dyDescent="0.3">
      <c r="A34" s="50" t="s">
        <v>1</v>
      </c>
      <c r="B34" s="50" t="s">
        <v>36</v>
      </c>
      <c r="C34" s="51" t="s">
        <v>2</v>
      </c>
      <c r="D34" s="52" t="s">
        <v>3</v>
      </c>
      <c r="E34" s="52" t="s">
        <v>4</v>
      </c>
      <c r="F34" s="52" t="s">
        <v>5</v>
      </c>
      <c r="G34" s="52" t="s">
        <v>6</v>
      </c>
      <c r="H34" s="73" t="s">
        <v>7</v>
      </c>
      <c r="I34" s="53" t="s">
        <v>20</v>
      </c>
    </row>
    <row r="35" spans="1:9" customFormat="1" ht="15.75" x14ac:dyDescent="0.2">
      <c r="A35" s="40" t="s">
        <v>70</v>
      </c>
      <c r="B35" s="1" t="s">
        <v>63</v>
      </c>
      <c r="C35" s="2">
        <v>16</v>
      </c>
      <c r="D35" s="3">
        <v>14</v>
      </c>
      <c r="E35" s="3">
        <v>2</v>
      </c>
      <c r="F35" s="3">
        <v>0</v>
      </c>
      <c r="G35" s="4">
        <v>449.6875</v>
      </c>
      <c r="H35" s="3">
        <v>28</v>
      </c>
      <c r="I35" s="42">
        <v>1.75</v>
      </c>
    </row>
    <row r="36" spans="1:9" customFormat="1" ht="15.75" x14ac:dyDescent="0.2">
      <c r="A36" s="57" t="s">
        <v>177</v>
      </c>
      <c r="B36" s="58" t="s">
        <v>63</v>
      </c>
      <c r="C36" s="65">
        <v>16</v>
      </c>
      <c r="D36" s="66">
        <v>12</v>
      </c>
      <c r="E36" s="66">
        <v>4</v>
      </c>
      <c r="F36" s="66">
        <v>0</v>
      </c>
      <c r="G36" s="54">
        <v>395</v>
      </c>
      <c r="H36" s="66">
        <v>24</v>
      </c>
      <c r="I36" s="56">
        <v>1.5</v>
      </c>
    </row>
    <row r="37" spans="1:9" customFormat="1" ht="15.75" x14ac:dyDescent="0.2">
      <c r="A37" s="57" t="s">
        <v>222</v>
      </c>
      <c r="B37" s="58" t="s">
        <v>63</v>
      </c>
      <c r="C37" s="65">
        <v>16</v>
      </c>
      <c r="D37" s="66">
        <v>12</v>
      </c>
      <c r="E37" s="66">
        <v>4</v>
      </c>
      <c r="F37" s="66">
        <v>0</v>
      </c>
      <c r="G37" s="54">
        <v>392.8125</v>
      </c>
      <c r="H37" s="66">
        <v>24</v>
      </c>
      <c r="I37" s="56">
        <v>1.5</v>
      </c>
    </row>
    <row r="38" spans="1:9" customFormat="1" ht="15.75" x14ac:dyDescent="0.2">
      <c r="A38" s="57" t="s">
        <v>71</v>
      </c>
      <c r="B38" s="58" t="s">
        <v>63</v>
      </c>
      <c r="C38" s="65">
        <v>16</v>
      </c>
      <c r="D38" s="66">
        <v>9</v>
      </c>
      <c r="E38" s="66">
        <v>7</v>
      </c>
      <c r="F38" s="66">
        <v>0</v>
      </c>
      <c r="G38" s="54">
        <v>337.8125</v>
      </c>
      <c r="H38" s="66">
        <v>18</v>
      </c>
      <c r="I38" s="56">
        <v>1.125</v>
      </c>
    </row>
    <row r="39" spans="1:9" customFormat="1" ht="15.75" x14ac:dyDescent="0.2">
      <c r="A39" s="57" t="s">
        <v>216</v>
      </c>
      <c r="B39" s="58" t="s">
        <v>63</v>
      </c>
      <c r="C39" s="65">
        <v>16</v>
      </c>
      <c r="D39" s="66">
        <v>9</v>
      </c>
      <c r="E39" s="66">
        <v>7</v>
      </c>
      <c r="F39" s="66">
        <v>0</v>
      </c>
      <c r="G39" s="54">
        <v>305.9375</v>
      </c>
      <c r="H39" s="66">
        <v>18</v>
      </c>
      <c r="I39" s="56">
        <v>1.125</v>
      </c>
    </row>
    <row r="40" spans="1:9" customFormat="1" ht="15.75" x14ac:dyDescent="0.2">
      <c r="A40" s="57" t="s">
        <v>275</v>
      </c>
      <c r="B40" s="58" t="s">
        <v>218</v>
      </c>
      <c r="C40" s="65">
        <v>16</v>
      </c>
      <c r="D40" s="66">
        <v>8</v>
      </c>
      <c r="E40" s="66">
        <v>8</v>
      </c>
      <c r="F40" s="66">
        <v>0</v>
      </c>
      <c r="G40" s="54">
        <v>302.8125</v>
      </c>
      <c r="H40" s="66">
        <v>16</v>
      </c>
      <c r="I40" s="56">
        <v>1</v>
      </c>
    </row>
    <row r="41" spans="1:9" customFormat="1" ht="15.75" x14ac:dyDescent="0.2">
      <c r="A41" s="57" t="s">
        <v>221</v>
      </c>
      <c r="B41" s="58" t="s">
        <v>63</v>
      </c>
      <c r="C41" s="65">
        <v>12</v>
      </c>
      <c r="D41" s="66">
        <v>4</v>
      </c>
      <c r="E41" s="66">
        <v>7</v>
      </c>
      <c r="F41" s="66">
        <v>1</v>
      </c>
      <c r="G41" s="54">
        <v>293.33333333333331</v>
      </c>
      <c r="H41" s="66">
        <v>9</v>
      </c>
      <c r="I41" s="56">
        <v>0.75</v>
      </c>
    </row>
    <row r="42" spans="1:9" customFormat="1" ht="15.75" x14ac:dyDescent="0.2">
      <c r="A42" s="57" t="s">
        <v>217</v>
      </c>
      <c r="B42" s="58" t="s">
        <v>218</v>
      </c>
      <c r="C42" s="65">
        <v>19</v>
      </c>
      <c r="D42" s="66">
        <v>5</v>
      </c>
      <c r="E42" s="66">
        <v>10</v>
      </c>
      <c r="F42" s="66">
        <v>1</v>
      </c>
      <c r="G42" s="54">
        <v>304.375</v>
      </c>
      <c r="H42" s="66">
        <v>11</v>
      </c>
      <c r="I42" s="56">
        <v>0.57894736842105265</v>
      </c>
    </row>
    <row r="43" spans="1:9" customFormat="1" ht="15.75" x14ac:dyDescent="0.2">
      <c r="A43" s="57" t="s">
        <v>220</v>
      </c>
      <c r="B43" s="58" t="s">
        <v>69</v>
      </c>
      <c r="C43" s="65">
        <v>16</v>
      </c>
      <c r="D43" s="66">
        <v>3</v>
      </c>
      <c r="E43" s="66">
        <v>13</v>
      </c>
      <c r="F43" s="66">
        <v>0</v>
      </c>
      <c r="G43" s="54">
        <v>224.375</v>
      </c>
      <c r="H43" s="66">
        <v>6</v>
      </c>
      <c r="I43" s="56">
        <v>0.375</v>
      </c>
    </row>
    <row r="44" spans="1:9" customFormat="1" ht="15.75" x14ac:dyDescent="0.2">
      <c r="A44" s="41" t="s">
        <v>68</v>
      </c>
      <c r="B44" s="5" t="s">
        <v>69</v>
      </c>
      <c r="C44" s="6">
        <v>16</v>
      </c>
      <c r="D44" s="7">
        <v>3</v>
      </c>
      <c r="E44" s="7">
        <v>13</v>
      </c>
      <c r="F44" s="7">
        <v>0</v>
      </c>
      <c r="G44" s="8">
        <v>210.3125</v>
      </c>
      <c r="H44" s="7">
        <v>6</v>
      </c>
      <c r="I44" s="43">
        <v>0.375</v>
      </c>
    </row>
    <row r="45" spans="1:9" customFormat="1" ht="16.5" thickBot="1" x14ac:dyDescent="0.25">
      <c r="A45" s="39" t="s">
        <v>223</v>
      </c>
      <c r="B45" s="9" t="s">
        <v>63</v>
      </c>
      <c r="C45" s="10">
        <v>4</v>
      </c>
      <c r="D45" s="11">
        <v>0</v>
      </c>
      <c r="E45" s="11">
        <v>4</v>
      </c>
      <c r="F45" s="11">
        <v>0</v>
      </c>
      <c r="G45" s="12">
        <v>133.75</v>
      </c>
      <c r="H45" s="11">
        <v>0</v>
      </c>
      <c r="I45" s="44">
        <v>0</v>
      </c>
    </row>
    <row r="46" spans="1:9" ht="15.75" x14ac:dyDescent="0.2">
      <c r="A46" s="13"/>
      <c r="B46" s="14"/>
      <c r="C46" s="14"/>
      <c r="D46" s="14"/>
      <c r="E46" s="14"/>
      <c r="F46" s="15"/>
      <c r="G46" s="14"/>
    </row>
    <row r="47" spans="1:9" ht="15.75" x14ac:dyDescent="0.2">
      <c r="A47" s="13"/>
      <c r="B47" s="14"/>
      <c r="C47" s="14"/>
      <c r="D47" s="14"/>
      <c r="E47" s="14"/>
      <c r="F47" s="15"/>
      <c r="G47" s="14"/>
    </row>
    <row r="48" spans="1:9" ht="18" x14ac:dyDescent="0.2">
      <c r="A48" s="193" t="s">
        <v>8</v>
      </c>
      <c r="B48" s="193"/>
      <c r="C48" s="193"/>
      <c r="D48" s="193"/>
    </row>
    <row r="49" spans="1:9" ht="13.5" thickBot="1" x14ac:dyDescent="0.25"/>
    <row r="50" spans="1:9" customFormat="1" ht="18.75" thickBot="1" x14ac:dyDescent="0.3">
      <c r="A50" s="50" t="s">
        <v>1</v>
      </c>
      <c r="B50" s="50" t="s">
        <v>36</v>
      </c>
      <c r="C50" s="51" t="s">
        <v>2</v>
      </c>
      <c r="D50" s="52" t="s">
        <v>3</v>
      </c>
      <c r="E50" s="52" t="s">
        <v>4</v>
      </c>
      <c r="F50" s="52" t="s">
        <v>5</v>
      </c>
      <c r="G50" s="52" t="s">
        <v>6</v>
      </c>
      <c r="H50" s="73" t="s">
        <v>7</v>
      </c>
      <c r="I50" s="53" t="s">
        <v>20</v>
      </c>
    </row>
    <row r="51" spans="1:9" customFormat="1" ht="15.75" x14ac:dyDescent="0.2">
      <c r="A51" s="40" t="s">
        <v>222</v>
      </c>
      <c r="B51" s="1" t="s">
        <v>63</v>
      </c>
      <c r="C51" s="2">
        <v>16</v>
      </c>
      <c r="D51" s="3">
        <v>14</v>
      </c>
      <c r="E51" s="3">
        <v>1</v>
      </c>
      <c r="F51" s="3">
        <v>1</v>
      </c>
      <c r="G51" s="4">
        <v>446.25</v>
      </c>
      <c r="H51" s="3">
        <v>29</v>
      </c>
      <c r="I51" s="42">
        <v>1.8125</v>
      </c>
    </row>
    <row r="52" spans="1:9" customFormat="1" ht="15.75" x14ac:dyDescent="0.2">
      <c r="A52" s="57" t="s">
        <v>177</v>
      </c>
      <c r="B52" s="58" t="s">
        <v>63</v>
      </c>
      <c r="C52" s="65">
        <v>16</v>
      </c>
      <c r="D52" s="66">
        <v>14</v>
      </c>
      <c r="E52" s="66">
        <v>2</v>
      </c>
      <c r="F52" s="66">
        <v>0</v>
      </c>
      <c r="G52" s="54">
        <v>446.25</v>
      </c>
      <c r="H52" s="66">
        <v>28</v>
      </c>
      <c r="I52" s="56">
        <v>1.75</v>
      </c>
    </row>
    <row r="53" spans="1:9" customFormat="1" ht="15.75" x14ac:dyDescent="0.2">
      <c r="A53" s="57" t="s">
        <v>70</v>
      </c>
      <c r="B53" s="58" t="s">
        <v>63</v>
      </c>
      <c r="C53" s="65">
        <v>15</v>
      </c>
      <c r="D53" s="66">
        <v>12</v>
      </c>
      <c r="E53" s="66">
        <v>2</v>
      </c>
      <c r="F53" s="66">
        <v>1</v>
      </c>
      <c r="G53" s="54">
        <v>376.33333333333331</v>
      </c>
      <c r="H53" s="66">
        <v>25</v>
      </c>
      <c r="I53" s="56">
        <v>1.6666666666666667</v>
      </c>
    </row>
    <row r="54" spans="1:9" customFormat="1" ht="15.75" x14ac:dyDescent="0.2">
      <c r="A54" s="57" t="s">
        <v>174</v>
      </c>
      <c r="B54" s="58" t="s">
        <v>175</v>
      </c>
      <c r="C54" s="65">
        <v>8</v>
      </c>
      <c r="D54" s="66">
        <v>4</v>
      </c>
      <c r="E54" s="66">
        <v>4</v>
      </c>
      <c r="F54" s="66">
        <v>0</v>
      </c>
      <c r="G54" s="54">
        <v>345.625</v>
      </c>
      <c r="H54" s="66">
        <v>8</v>
      </c>
      <c r="I54" s="56">
        <v>1</v>
      </c>
    </row>
    <row r="55" spans="1:9" customFormat="1" ht="15.75" x14ac:dyDescent="0.2">
      <c r="A55" s="57" t="s">
        <v>176</v>
      </c>
      <c r="B55" s="58" t="s">
        <v>175</v>
      </c>
      <c r="C55" s="65">
        <v>15</v>
      </c>
      <c r="D55" s="66">
        <v>6</v>
      </c>
      <c r="E55" s="66">
        <v>9</v>
      </c>
      <c r="F55" s="66">
        <v>0</v>
      </c>
      <c r="G55" s="54">
        <v>240.66666666666666</v>
      </c>
      <c r="H55" s="66">
        <v>12</v>
      </c>
      <c r="I55" s="56">
        <v>0.8</v>
      </c>
    </row>
    <row r="56" spans="1:9" customFormat="1" ht="15.75" x14ac:dyDescent="0.2">
      <c r="A56" s="57" t="s">
        <v>217</v>
      </c>
      <c r="B56" s="58" t="s">
        <v>218</v>
      </c>
      <c r="C56" s="65">
        <v>15</v>
      </c>
      <c r="D56" s="66">
        <v>6</v>
      </c>
      <c r="E56" s="66">
        <v>9</v>
      </c>
      <c r="F56" s="66">
        <v>0</v>
      </c>
      <c r="G56" s="54">
        <v>233.33333333333334</v>
      </c>
      <c r="H56" s="66">
        <v>12</v>
      </c>
      <c r="I56" s="56">
        <v>0.8</v>
      </c>
    </row>
    <row r="57" spans="1:9" customFormat="1" ht="15.75" x14ac:dyDescent="0.2">
      <c r="A57" s="57" t="s">
        <v>276</v>
      </c>
      <c r="B57" s="58" t="s">
        <v>63</v>
      </c>
      <c r="C57" s="65">
        <v>15</v>
      </c>
      <c r="D57" s="66">
        <v>4</v>
      </c>
      <c r="E57" s="66">
        <v>11</v>
      </c>
      <c r="F57" s="66">
        <v>0</v>
      </c>
      <c r="G57" s="54">
        <v>216.33333333333334</v>
      </c>
      <c r="H57" s="66">
        <v>8</v>
      </c>
      <c r="I57" s="56">
        <v>0.53333333333333333</v>
      </c>
    </row>
    <row r="58" spans="1:9" customFormat="1" ht="15.75" x14ac:dyDescent="0.2">
      <c r="A58" s="41" t="s">
        <v>71</v>
      </c>
      <c r="B58" s="5" t="s">
        <v>63</v>
      </c>
      <c r="C58" s="6">
        <v>16</v>
      </c>
      <c r="D58" s="7">
        <v>4</v>
      </c>
      <c r="E58" s="7">
        <v>12</v>
      </c>
      <c r="F58" s="7">
        <v>0</v>
      </c>
      <c r="G58" s="8">
        <v>196.25</v>
      </c>
      <c r="H58" s="7">
        <v>8</v>
      </c>
      <c r="I58" s="43">
        <v>0.5</v>
      </c>
    </row>
    <row r="59" spans="1:9" customFormat="1" ht="15.75" x14ac:dyDescent="0.2">
      <c r="A59" s="138" t="s">
        <v>221</v>
      </c>
      <c r="B59" s="139" t="s">
        <v>63</v>
      </c>
      <c r="C59" s="147">
        <v>11</v>
      </c>
      <c r="D59" s="141">
        <v>0</v>
      </c>
      <c r="E59" s="141">
        <v>11</v>
      </c>
      <c r="F59" s="141">
        <v>0</v>
      </c>
      <c r="G59" s="142">
        <v>150</v>
      </c>
      <c r="H59" s="141">
        <v>0</v>
      </c>
      <c r="I59" s="148">
        <v>0</v>
      </c>
    </row>
    <row r="60" spans="1:9" customFormat="1" ht="16.5" thickBot="1" x14ac:dyDescent="0.25">
      <c r="A60" s="39" t="s">
        <v>277</v>
      </c>
      <c r="B60" s="9" t="s">
        <v>63</v>
      </c>
      <c r="C60" s="10">
        <v>3</v>
      </c>
      <c r="D60" s="11">
        <v>0</v>
      </c>
      <c r="E60" s="11">
        <v>3</v>
      </c>
      <c r="F60" s="11">
        <v>0</v>
      </c>
      <c r="G60" s="12">
        <v>133.33333333333334</v>
      </c>
      <c r="H60" s="11">
        <v>0</v>
      </c>
      <c r="I60" s="44">
        <v>0</v>
      </c>
    </row>
    <row r="61" spans="1:9" customFormat="1" ht="15.75" x14ac:dyDescent="0.2">
      <c r="A61" s="13"/>
      <c r="B61" s="13"/>
      <c r="C61" s="14"/>
      <c r="D61" s="14"/>
      <c r="E61" s="14"/>
      <c r="F61" s="14"/>
      <c r="G61" s="15"/>
      <c r="H61" s="14"/>
    </row>
    <row r="62" spans="1:9" customFormat="1" ht="18" x14ac:dyDescent="0.2">
      <c r="A62" s="193" t="s">
        <v>9</v>
      </c>
      <c r="B62" s="193"/>
      <c r="C62" s="193"/>
      <c r="D62" s="193"/>
      <c r="E62" s="22"/>
      <c r="F62" s="16"/>
    </row>
    <row r="63" spans="1:9" customFormat="1" ht="13.5" thickBot="1" x14ac:dyDescent="0.25">
      <c r="A63" s="16"/>
      <c r="B63" s="16"/>
      <c r="C63" s="16"/>
      <c r="D63" s="16"/>
      <c r="E63" s="22"/>
      <c r="F63" s="16"/>
    </row>
    <row r="64" spans="1:9" customFormat="1" ht="18.75" thickBot="1" x14ac:dyDescent="0.3">
      <c r="A64" s="50" t="s">
        <v>1</v>
      </c>
      <c r="B64" s="50" t="s">
        <v>36</v>
      </c>
      <c r="C64" s="51" t="s">
        <v>2</v>
      </c>
      <c r="D64" s="52" t="s">
        <v>3</v>
      </c>
      <c r="E64" s="52" t="s">
        <v>4</v>
      </c>
      <c r="F64" s="52" t="s">
        <v>5</v>
      </c>
      <c r="G64" s="52" t="s">
        <v>6</v>
      </c>
      <c r="H64" s="73" t="s">
        <v>7</v>
      </c>
      <c r="I64" s="53" t="s">
        <v>20</v>
      </c>
    </row>
    <row r="65" spans="1:9" customFormat="1" ht="15.75" x14ac:dyDescent="0.25">
      <c r="A65" s="157" t="s">
        <v>278</v>
      </c>
      <c r="B65" s="157" t="s">
        <v>63</v>
      </c>
      <c r="C65" s="177">
        <v>16</v>
      </c>
      <c r="D65" s="156">
        <v>16</v>
      </c>
      <c r="E65" s="156">
        <v>0</v>
      </c>
      <c r="F65" s="156">
        <v>0</v>
      </c>
      <c r="G65" s="158">
        <v>408.75</v>
      </c>
      <c r="H65" s="156">
        <v>32</v>
      </c>
      <c r="I65" s="188">
        <v>2</v>
      </c>
    </row>
    <row r="66" spans="1:9" customFormat="1" ht="15.75" x14ac:dyDescent="0.25">
      <c r="A66" s="165" t="s">
        <v>177</v>
      </c>
      <c r="B66" s="165" t="s">
        <v>63</v>
      </c>
      <c r="C66" s="178">
        <v>16</v>
      </c>
      <c r="D66" s="167">
        <v>12</v>
      </c>
      <c r="E66" s="167">
        <v>4</v>
      </c>
      <c r="F66" s="167">
        <v>0</v>
      </c>
      <c r="G66" s="168">
        <v>345.625</v>
      </c>
      <c r="H66" s="167">
        <v>24</v>
      </c>
      <c r="I66" s="189">
        <v>1.5</v>
      </c>
    </row>
    <row r="67" spans="1:9" customFormat="1" ht="15.75" x14ac:dyDescent="0.25">
      <c r="A67" s="165" t="s">
        <v>216</v>
      </c>
      <c r="B67" s="165" t="s">
        <v>63</v>
      </c>
      <c r="C67" s="178">
        <v>16</v>
      </c>
      <c r="D67" s="167">
        <v>11</v>
      </c>
      <c r="E67" s="167">
        <v>5</v>
      </c>
      <c r="F67" s="167">
        <v>0</v>
      </c>
      <c r="G67" s="168">
        <v>333.4375</v>
      </c>
      <c r="H67" s="167">
        <v>22</v>
      </c>
      <c r="I67" s="189">
        <v>1.375</v>
      </c>
    </row>
    <row r="68" spans="1:9" customFormat="1" ht="15.75" x14ac:dyDescent="0.25">
      <c r="A68" s="165" t="s">
        <v>222</v>
      </c>
      <c r="B68" s="165" t="s">
        <v>63</v>
      </c>
      <c r="C68" s="178">
        <v>16</v>
      </c>
      <c r="D68" s="167">
        <v>4</v>
      </c>
      <c r="E68" s="167">
        <v>12</v>
      </c>
      <c r="F68" s="167">
        <v>0</v>
      </c>
      <c r="G68" s="168">
        <v>245.625</v>
      </c>
      <c r="H68" s="167">
        <v>8</v>
      </c>
      <c r="I68" s="189">
        <v>0.5</v>
      </c>
    </row>
    <row r="69" spans="1:9" customFormat="1" ht="15.75" x14ac:dyDescent="0.25">
      <c r="A69" s="165" t="s">
        <v>68</v>
      </c>
      <c r="B69" s="165" t="s">
        <v>69</v>
      </c>
      <c r="C69" s="178">
        <v>16</v>
      </c>
      <c r="D69" s="167">
        <v>4</v>
      </c>
      <c r="E69" s="167">
        <v>12</v>
      </c>
      <c r="F69" s="167">
        <v>0</v>
      </c>
      <c r="G69" s="168">
        <v>201.25</v>
      </c>
      <c r="H69" s="167">
        <v>8</v>
      </c>
      <c r="I69" s="189">
        <v>0.5</v>
      </c>
    </row>
    <row r="70" spans="1:9" customFormat="1" ht="16.5" thickBot="1" x14ac:dyDescent="0.25">
      <c r="A70" s="9" t="s">
        <v>217</v>
      </c>
      <c r="B70" s="9" t="s">
        <v>218</v>
      </c>
      <c r="C70" s="88">
        <v>16</v>
      </c>
      <c r="D70" s="11">
        <v>1</v>
      </c>
      <c r="E70" s="11">
        <v>15</v>
      </c>
      <c r="F70" s="11">
        <v>0</v>
      </c>
      <c r="G70" s="12">
        <v>218.4375</v>
      </c>
      <c r="H70" s="11">
        <v>2</v>
      </c>
      <c r="I70" s="44">
        <v>0.125</v>
      </c>
    </row>
    <row r="71" spans="1:9" ht="15.75" x14ac:dyDescent="0.2">
      <c r="A71" s="13"/>
      <c r="B71" s="13"/>
      <c r="C71" s="14"/>
      <c r="D71" s="14"/>
      <c r="E71" s="14"/>
      <c r="F71" s="14"/>
      <c r="G71" s="15"/>
      <c r="H71" s="14"/>
    </row>
    <row r="73" spans="1:9" x14ac:dyDescent="0.2">
      <c r="A73" s="48" t="s">
        <v>230</v>
      </c>
    </row>
  </sheetData>
  <mergeCells count="6">
    <mergeCell ref="A2:I2"/>
    <mergeCell ref="A48:D48"/>
    <mergeCell ref="A32:D32"/>
    <mergeCell ref="A5:D5"/>
    <mergeCell ref="A20:D20"/>
    <mergeCell ref="A62:D62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"/>
  <sheetViews>
    <sheetView zoomScale="75" workbookViewId="0">
      <selection activeCell="A2" sqref="A2"/>
    </sheetView>
  </sheetViews>
  <sheetFormatPr baseColWidth="10" defaultRowHeight="12.75" x14ac:dyDescent="0.2"/>
  <cols>
    <col min="1" max="1" width="42.85546875" customWidth="1"/>
    <col min="2" max="2" width="28.140625" customWidth="1"/>
    <col min="3" max="3" width="4.7109375" customWidth="1"/>
    <col min="4" max="4" width="13.28515625" bestFit="1" customWidth="1"/>
    <col min="5" max="5" width="12.140625" bestFit="1" customWidth="1"/>
    <col min="6" max="6" width="9.28515625" customWidth="1"/>
    <col min="7" max="7" width="13.42578125" customWidth="1"/>
    <col min="8" max="256" width="9.140625" customWidth="1"/>
  </cols>
  <sheetData>
    <row r="1" spans="1:9" ht="20.25" x14ac:dyDescent="0.2">
      <c r="A1" s="192" t="s">
        <v>210</v>
      </c>
      <c r="B1" s="192"/>
      <c r="C1" s="192"/>
      <c r="D1" s="192"/>
      <c r="E1" s="192"/>
      <c r="F1" s="192"/>
      <c r="G1" s="192"/>
      <c r="H1" s="192"/>
      <c r="I1" s="192"/>
    </row>
    <row r="4" spans="1:9" ht="18" x14ac:dyDescent="0.2">
      <c r="A4" s="193" t="s">
        <v>0</v>
      </c>
      <c r="B4" s="193"/>
      <c r="C4" s="193"/>
      <c r="D4" s="193"/>
      <c r="E4" s="22"/>
      <c r="F4" s="16"/>
    </row>
    <row r="5" spans="1:9" ht="13.5" thickBot="1" x14ac:dyDescent="0.25">
      <c r="A5" s="16"/>
      <c r="B5" s="16"/>
      <c r="C5" s="16"/>
      <c r="D5" s="16"/>
      <c r="E5" s="22"/>
      <c r="F5" s="16"/>
    </row>
    <row r="6" spans="1:9" ht="18.75" thickBot="1" x14ac:dyDescent="0.3">
      <c r="A6" s="17" t="s">
        <v>1</v>
      </c>
      <c r="B6" s="17" t="s">
        <v>36</v>
      </c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38" t="s">
        <v>7</v>
      </c>
      <c r="I6" s="20" t="s">
        <v>20</v>
      </c>
    </row>
    <row r="7" spans="1:9" ht="16.5" thickBot="1" x14ac:dyDescent="0.25">
      <c r="A7" s="132"/>
      <c r="B7" s="133"/>
      <c r="C7" s="149"/>
      <c r="D7" s="150"/>
      <c r="E7" s="150"/>
      <c r="F7" s="150"/>
      <c r="G7" s="151"/>
      <c r="H7" s="150"/>
      <c r="I7" s="152"/>
    </row>
    <row r="8" spans="1:9" ht="15.75" x14ac:dyDescent="0.2">
      <c r="A8" s="13"/>
      <c r="B8" s="13"/>
      <c r="C8" s="14"/>
      <c r="D8" s="14"/>
      <c r="E8" s="14"/>
      <c r="F8" s="14"/>
      <c r="G8" s="15"/>
      <c r="H8" s="14"/>
      <c r="I8" s="59"/>
    </row>
    <row r="9" spans="1:9" ht="15.75" x14ac:dyDescent="0.2">
      <c r="A9" s="13"/>
      <c r="B9" s="13"/>
      <c r="C9" s="14"/>
      <c r="D9" s="14"/>
      <c r="E9" s="14"/>
      <c r="F9" s="14"/>
      <c r="G9" s="15"/>
      <c r="H9" s="14"/>
    </row>
    <row r="10" spans="1:9" ht="18" x14ac:dyDescent="0.2">
      <c r="A10" s="193" t="s">
        <v>17</v>
      </c>
      <c r="B10" s="193"/>
      <c r="C10" s="193"/>
      <c r="D10" s="193"/>
      <c r="E10" s="22"/>
      <c r="F10" s="16"/>
    </row>
    <row r="11" spans="1:9" ht="13.5" thickBot="1" x14ac:dyDescent="0.25">
      <c r="A11" s="16"/>
      <c r="B11" s="16"/>
      <c r="C11" s="16"/>
      <c r="D11" s="16"/>
      <c r="E11" s="22"/>
      <c r="F11" s="16"/>
    </row>
    <row r="12" spans="1:9" ht="18.75" thickBot="1" x14ac:dyDescent="0.3">
      <c r="A12" s="17" t="s">
        <v>1</v>
      </c>
      <c r="B12" s="17" t="s">
        <v>36</v>
      </c>
      <c r="C12" s="18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38" t="s">
        <v>7</v>
      </c>
      <c r="I12" s="20" t="s">
        <v>20</v>
      </c>
    </row>
    <row r="13" spans="1:9" ht="16.5" thickBot="1" x14ac:dyDescent="0.25">
      <c r="A13" s="132"/>
      <c r="B13" s="133"/>
      <c r="C13" s="149"/>
      <c r="D13" s="150"/>
      <c r="E13" s="150"/>
      <c r="F13" s="150"/>
      <c r="G13" s="151"/>
      <c r="H13" s="150"/>
      <c r="I13" s="152"/>
    </row>
    <row r="14" spans="1:9" ht="15.75" x14ac:dyDescent="0.2">
      <c r="A14" s="13"/>
      <c r="B14" s="13"/>
      <c r="C14" s="14"/>
      <c r="D14" s="14"/>
      <c r="E14" s="14"/>
      <c r="F14" s="14"/>
      <c r="G14" s="15"/>
      <c r="H14" s="14"/>
    </row>
    <row r="15" spans="1:9" ht="15.75" x14ac:dyDescent="0.2">
      <c r="B15" s="13"/>
      <c r="C15" s="14"/>
      <c r="D15" s="14"/>
      <c r="E15" s="14"/>
      <c r="F15" s="14"/>
      <c r="G15" s="15"/>
      <c r="H15" s="14"/>
    </row>
    <row r="16" spans="1:9" ht="18" x14ac:dyDescent="0.2">
      <c r="A16" s="193" t="s">
        <v>18</v>
      </c>
      <c r="B16" s="193"/>
      <c r="C16" s="193"/>
      <c r="D16" s="193"/>
      <c r="E16" s="22"/>
      <c r="F16" s="16"/>
    </row>
    <row r="17" spans="1:9" ht="13.5" thickBot="1" x14ac:dyDescent="0.25">
      <c r="A17" s="16"/>
      <c r="B17" s="16"/>
      <c r="C17" s="16"/>
      <c r="D17" s="16"/>
      <c r="E17" s="22"/>
      <c r="F17" s="16"/>
    </row>
    <row r="18" spans="1:9" ht="18.75" thickBot="1" x14ac:dyDescent="0.3">
      <c r="A18" s="17" t="s">
        <v>1</v>
      </c>
      <c r="B18" s="17" t="s">
        <v>36</v>
      </c>
      <c r="C18" s="18" t="s">
        <v>2</v>
      </c>
      <c r="D18" s="19" t="s">
        <v>3</v>
      </c>
      <c r="E18" s="19" t="s">
        <v>4</v>
      </c>
      <c r="F18" s="19" t="s">
        <v>5</v>
      </c>
      <c r="G18" s="19" t="s">
        <v>6</v>
      </c>
      <c r="H18" s="38" t="s">
        <v>7</v>
      </c>
      <c r="I18" s="20" t="s">
        <v>20</v>
      </c>
    </row>
    <row r="19" spans="1:9" ht="16.5" thickBot="1" x14ac:dyDescent="0.25">
      <c r="A19" s="132"/>
      <c r="B19" s="133"/>
      <c r="C19" s="149"/>
      <c r="D19" s="150"/>
      <c r="E19" s="150"/>
      <c r="F19" s="150"/>
      <c r="G19" s="151"/>
      <c r="H19" s="150"/>
      <c r="I19" s="152"/>
    </row>
    <row r="20" spans="1:9" ht="15.75" x14ac:dyDescent="0.2">
      <c r="A20" s="13"/>
      <c r="B20" s="13"/>
      <c r="C20" s="14"/>
      <c r="D20" s="14"/>
      <c r="E20" s="14"/>
      <c r="F20" s="14"/>
      <c r="G20" s="15"/>
      <c r="H20" s="14"/>
      <c r="I20" s="59"/>
    </row>
    <row r="21" spans="1:9" ht="18" x14ac:dyDescent="0.2">
      <c r="A21" s="193" t="s">
        <v>8</v>
      </c>
      <c r="B21" s="193"/>
      <c r="C21" s="193"/>
      <c r="D21" s="193"/>
      <c r="E21" s="22"/>
      <c r="F21" s="16"/>
    </row>
    <row r="22" spans="1:9" ht="13.5" thickBot="1" x14ac:dyDescent="0.25">
      <c r="A22" s="16"/>
      <c r="B22" s="16"/>
      <c r="C22" s="16"/>
      <c r="D22" s="16"/>
      <c r="E22" s="22"/>
      <c r="F22" s="16"/>
    </row>
    <row r="23" spans="1:9" ht="18.75" thickBot="1" x14ac:dyDescent="0.3">
      <c r="A23" s="17" t="s">
        <v>1</v>
      </c>
      <c r="B23" s="17" t="s">
        <v>36</v>
      </c>
      <c r="C23" s="18" t="s">
        <v>2</v>
      </c>
      <c r="D23" s="19" t="s">
        <v>3</v>
      </c>
      <c r="E23" s="19" t="s">
        <v>4</v>
      </c>
      <c r="F23" s="19" t="s">
        <v>5</v>
      </c>
      <c r="G23" s="19" t="s">
        <v>6</v>
      </c>
      <c r="H23" s="38" t="s">
        <v>7</v>
      </c>
      <c r="I23" s="20" t="s">
        <v>20</v>
      </c>
    </row>
    <row r="24" spans="1:9" ht="16.5" thickBot="1" x14ac:dyDescent="0.25">
      <c r="A24" s="132"/>
      <c r="B24" s="133"/>
      <c r="C24" s="149"/>
      <c r="D24" s="150"/>
      <c r="E24" s="150"/>
      <c r="F24" s="150"/>
      <c r="G24" s="151"/>
      <c r="H24" s="150"/>
      <c r="I24" s="152"/>
    </row>
    <row r="25" spans="1:9" ht="15.75" x14ac:dyDescent="0.2">
      <c r="A25" s="79"/>
      <c r="B25" s="13"/>
      <c r="C25" s="14"/>
      <c r="D25" s="14"/>
      <c r="E25" s="14"/>
      <c r="F25" s="14"/>
      <c r="G25" s="15"/>
      <c r="H25" s="14"/>
    </row>
    <row r="26" spans="1:9" ht="15.75" x14ac:dyDescent="0.2">
      <c r="A26" s="13"/>
      <c r="B26" s="13"/>
      <c r="C26" s="14"/>
      <c r="D26" s="14"/>
      <c r="E26" s="14"/>
      <c r="F26" s="14"/>
      <c r="G26" s="15"/>
      <c r="H26" s="14"/>
    </row>
    <row r="27" spans="1:9" ht="18" x14ac:dyDescent="0.2">
      <c r="A27" s="193" t="s">
        <v>9</v>
      </c>
      <c r="B27" s="193"/>
      <c r="C27" s="193"/>
      <c r="D27" s="193"/>
      <c r="E27" s="22"/>
      <c r="F27" s="16"/>
    </row>
    <row r="28" spans="1:9" ht="13.5" thickBot="1" x14ac:dyDescent="0.25">
      <c r="A28" s="16"/>
      <c r="B28" s="16"/>
      <c r="C28" s="16"/>
      <c r="D28" s="16"/>
      <c r="E28" s="22"/>
      <c r="F28" s="16"/>
    </row>
    <row r="29" spans="1:9" ht="18.75" thickBot="1" x14ac:dyDescent="0.3">
      <c r="A29" s="50" t="s">
        <v>1</v>
      </c>
      <c r="B29" s="50" t="s">
        <v>36</v>
      </c>
      <c r="C29" s="51" t="s">
        <v>2</v>
      </c>
      <c r="D29" s="52" t="s">
        <v>3</v>
      </c>
      <c r="E29" s="52" t="s">
        <v>4</v>
      </c>
      <c r="F29" s="52" t="s">
        <v>5</v>
      </c>
      <c r="G29" s="52" t="s">
        <v>6</v>
      </c>
      <c r="H29" s="73" t="s">
        <v>7</v>
      </c>
      <c r="I29" s="53" t="s">
        <v>20</v>
      </c>
    </row>
    <row r="30" spans="1:9" ht="15.75" x14ac:dyDescent="0.2">
      <c r="A30" s="40" t="s">
        <v>212</v>
      </c>
      <c r="B30" s="1" t="s">
        <v>213</v>
      </c>
      <c r="C30" s="2">
        <v>8</v>
      </c>
      <c r="D30" s="3">
        <v>6</v>
      </c>
      <c r="E30" s="3">
        <v>2</v>
      </c>
      <c r="F30" s="3">
        <v>0</v>
      </c>
      <c r="G30" s="4">
        <v>321.25</v>
      </c>
      <c r="H30" s="3">
        <v>12</v>
      </c>
      <c r="I30" s="42">
        <v>1.5</v>
      </c>
    </row>
    <row r="31" spans="1:9" ht="16.5" thickBot="1" x14ac:dyDescent="0.25">
      <c r="A31" s="39" t="s">
        <v>214</v>
      </c>
      <c r="B31" s="9" t="s">
        <v>215</v>
      </c>
      <c r="C31" s="10">
        <v>8</v>
      </c>
      <c r="D31" s="11">
        <v>2</v>
      </c>
      <c r="E31" s="11">
        <v>6</v>
      </c>
      <c r="F31" s="11">
        <v>0</v>
      </c>
      <c r="G31" s="12">
        <v>270.625</v>
      </c>
      <c r="H31" s="11">
        <v>4</v>
      </c>
      <c r="I31" s="44">
        <v>0.5</v>
      </c>
    </row>
    <row r="33" spans="1:1" x14ac:dyDescent="0.2">
      <c r="A33" s="48" t="s">
        <v>230</v>
      </c>
    </row>
  </sheetData>
  <customSheetViews>
    <customSheetView guid="{F361D201-1CDE-11D6-87EB-A3D06076271F}" showRuler="0">
      <selection activeCell="D24" sqref="D24"/>
      <pageMargins left="0.78740157499999996" right="0.78740157499999996" top="0.984251969" bottom="0.984251969" header="0.4921259845" footer="0.4921259845"/>
      <headerFooter alignWithMargins="0"/>
    </customSheetView>
  </customSheetViews>
  <mergeCells count="6">
    <mergeCell ref="A1:I1"/>
    <mergeCell ref="A27:D27"/>
    <mergeCell ref="A21:D21"/>
    <mergeCell ref="A4:D4"/>
    <mergeCell ref="A10:D10"/>
    <mergeCell ref="A16:D16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44"/>
  <sheetViews>
    <sheetView zoomScale="75" workbookViewId="0">
      <selection activeCell="A3" sqref="A3"/>
    </sheetView>
  </sheetViews>
  <sheetFormatPr baseColWidth="10" defaultRowHeight="12.75" x14ac:dyDescent="0.2"/>
  <cols>
    <col min="1" max="1" width="36.140625" style="16" customWidth="1"/>
    <col min="2" max="2" width="30" style="16" customWidth="1"/>
    <col min="3" max="3" width="5.5703125" style="16" customWidth="1"/>
    <col min="4" max="4" width="12.140625" style="16" customWidth="1"/>
    <col min="5" max="5" width="11.5703125" style="22" customWidth="1"/>
    <col min="6" max="6" width="10.140625" style="16" customWidth="1"/>
    <col min="7" max="7" width="13.85546875" style="16" bestFit="1" customWidth="1"/>
    <col min="8" max="256" width="9.140625" style="16" customWidth="1"/>
    <col min="257" max="16384" width="11.42578125" style="16"/>
  </cols>
  <sheetData>
    <row r="2" spans="1:9" ht="20.25" x14ac:dyDescent="0.2">
      <c r="B2" s="192" t="s">
        <v>77</v>
      </c>
      <c r="C2" s="192"/>
      <c r="D2" s="192"/>
      <c r="E2" s="192"/>
    </row>
    <row r="5" spans="1:9" ht="18" x14ac:dyDescent="0.2">
      <c r="A5" s="193" t="s">
        <v>0</v>
      </c>
      <c r="B5" s="193"/>
      <c r="C5" s="193"/>
      <c r="D5" s="193"/>
      <c r="I5" s="22"/>
    </row>
    <row r="6" spans="1:9" ht="13.5" thickBot="1" x14ac:dyDescent="0.25">
      <c r="I6" s="22"/>
    </row>
    <row r="7" spans="1:9" ht="18.75" thickBot="1" x14ac:dyDescent="0.3">
      <c r="A7" s="17" t="s">
        <v>1</v>
      </c>
      <c r="B7" s="17" t="s">
        <v>26</v>
      </c>
      <c r="C7" s="18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38" t="s">
        <v>7</v>
      </c>
      <c r="I7" s="20" t="s">
        <v>20</v>
      </c>
    </row>
    <row r="8" spans="1:9" ht="16.5" thickBot="1" x14ac:dyDescent="0.25">
      <c r="A8" s="132" t="s">
        <v>78</v>
      </c>
      <c r="B8" s="133" t="s">
        <v>79</v>
      </c>
      <c r="C8" s="149">
        <v>2</v>
      </c>
      <c r="D8" s="150">
        <v>0</v>
      </c>
      <c r="E8" s="150">
        <v>2</v>
      </c>
      <c r="F8" s="150">
        <v>0</v>
      </c>
      <c r="G8" s="151">
        <f>'[4]N Charlevoix'!$W$3</f>
        <v>230</v>
      </c>
      <c r="H8" s="150">
        <f>(2*D8)+F8</f>
        <v>0</v>
      </c>
      <c r="I8" s="152">
        <f>H8/C8</f>
        <v>0</v>
      </c>
    </row>
    <row r="10" spans="1:9" ht="18" x14ac:dyDescent="0.2">
      <c r="A10" s="193" t="s">
        <v>17</v>
      </c>
      <c r="B10" s="193"/>
      <c r="C10" s="193"/>
      <c r="D10" s="193"/>
      <c r="I10" s="22"/>
    </row>
    <row r="11" spans="1:9" ht="13.5" thickBot="1" x14ac:dyDescent="0.25">
      <c r="I11" s="22"/>
    </row>
    <row r="12" spans="1:9" ht="18.75" thickBot="1" x14ac:dyDescent="0.3">
      <c r="A12" s="17" t="s">
        <v>1</v>
      </c>
      <c r="B12" s="17" t="s">
        <v>26</v>
      </c>
      <c r="C12" s="18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38" t="s">
        <v>7</v>
      </c>
      <c r="I12" s="20" t="s">
        <v>20</v>
      </c>
    </row>
    <row r="13" spans="1:9" ht="16.5" thickBot="1" x14ac:dyDescent="0.25">
      <c r="A13" s="132" t="s">
        <v>82</v>
      </c>
      <c r="B13" s="133" t="s">
        <v>83</v>
      </c>
      <c r="C13" s="149">
        <v>5</v>
      </c>
      <c r="D13" s="150">
        <v>3</v>
      </c>
      <c r="E13" s="150">
        <v>2</v>
      </c>
      <c r="F13" s="150">
        <v>0</v>
      </c>
      <c r="G13" s="151">
        <f>'[4]N Charlevoix'!$W$7</f>
        <v>244</v>
      </c>
      <c r="H13" s="150">
        <f>(2*D13)+F13</f>
        <v>6</v>
      </c>
      <c r="I13" s="152">
        <f>H13/C13</f>
        <v>1.2</v>
      </c>
    </row>
    <row r="14" spans="1:9" ht="15.75" x14ac:dyDescent="0.2">
      <c r="A14" s="13"/>
      <c r="B14" s="13"/>
      <c r="C14" s="14"/>
      <c r="D14" s="14"/>
      <c r="E14" s="14"/>
      <c r="F14" s="14"/>
      <c r="G14" s="15"/>
      <c r="H14" s="14"/>
      <c r="I14" s="59"/>
    </row>
    <row r="15" spans="1:9" ht="18" x14ac:dyDescent="0.2">
      <c r="A15" s="193" t="s">
        <v>15</v>
      </c>
      <c r="B15" s="193"/>
      <c r="C15" s="193"/>
      <c r="D15" s="193"/>
      <c r="E15" s="21"/>
      <c r="F15"/>
      <c r="G15"/>
      <c r="H15"/>
      <c r="I15"/>
    </row>
    <row r="16" spans="1:9" ht="13.5" thickBot="1" x14ac:dyDescent="0.25">
      <c r="A16"/>
      <c r="B16"/>
      <c r="C16"/>
      <c r="D16"/>
      <c r="E16" s="21"/>
      <c r="F16"/>
      <c r="G16"/>
      <c r="H16"/>
      <c r="I16"/>
    </row>
    <row r="17" spans="1:9" ht="18.75" thickBot="1" x14ac:dyDescent="0.3">
      <c r="A17" s="50" t="s">
        <v>1</v>
      </c>
      <c r="B17" s="50" t="s">
        <v>26</v>
      </c>
      <c r="C17" s="51" t="s">
        <v>2</v>
      </c>
      <c r="D17" s="52" t="s">
        <v>3</v>
      </c>
      <c r="E17" s="52" t="s">
        <v>4</v>
      </c>
      <c r="F17" s="52" t="s">
        <v>5</v>
      </c>
      <c r="G17" s="52" t="s">
        <v>6</v>
      </c>
      <c r="H17" s="73" t="s">
        <v>7</v>
      </c>
      <c r="I17" s="20" t="s">
        <v>20</v>
      </c>
    </row>
    <row r="18" spans="1:9" ht="15.75" x14ac:dyDescent="0.2">
      <c r="A18" s="40" t="s">
        <v>80</v>
      </c>
      <c r="B18" s="1" t="s">
        <v>81</v>
      </c>
      <c r="C18" s="87">
        <v>4</v>
      </c>
      <c r="D18" s="3">
        <v>2</v>
      </c>
      <c r="E18" s="3">
        <v>2</v>
      </c>
      <c r="F18" s="3">
        <v>0</v>
      </c>
      <c r="G18" s="4">
        <f>'[4]N Charlevoix'!$W$11</f>
        <v>302.5</v>
      </c>
      <c r="H18" s="84">
        <f>(2*D18)+F18</f>
        <v>4</v>
      </c>
      <c r="I18" s="42">
        <f>H18/C18</f>
        <v>1</v>
      </c>
    </row>
    <row r="19" spans="1:9" ht="16.5" thickBot="1" x14ac:dyDescent="0.25">
      <c r="A19" s="39" t="s">
        <v>78</v>
      </c>
      <c r="B19" s="9" t="s">
        <v>79</v>
      </c>
      <c r="C19" s="88">
        <v>4</v>
      </c>
      <c r="D19" s="11">
        <v>1</v>
      </c>
      <c r="E19" s="11">
        <v>3</v>
      </c>
      <c r="F19" s="11">
        <v>0</v>
      </c>
      <c r="G19" s="12">
        <f>'[4]N Charlevoix'!$W$12</f>
        <v>152.5</v>
      </c>
      <c r="H19" s="83">
        <f>(2*D19)+F19</f>
        <v>2</v>
      </c>
      <c r="I19" s="44">
        <f>H19/C19</f>
        <v>0.5</v>
      </c>
    </row>
    <row r="20" spans="1:9" ht="15.75" x14ac:dyDescent="0.2">
      <c r="A20" s="13"/>
      <c r="B20" s="13"/>
      <c r="C20" s="14"/>
      <c r="D20" s="14"/>
      <c r="E20" s="14"/>
      <c r="F20" s="14"/>
      <c r="G20" s="15"/>
      <c r="H20" s="14"/>
      <c r="I20"/>
    </row>
    <row r="21" spans="1:9" ht="18" x14ac:dyDescent="0.2">
      <c r="A21" s="193" t="s">
        <v>8</v>
      </c>
      <c r="B21" s="193"/>
      <c r="C21" s="193"/>
      <c r="D21" s="193"/>
    </row>
    <row r="22" spans="1:9" ht="13.5" thickBot="1" x14ac:dyDescent="0.25"/>
    <row r="23" spans="1:9" ht="18.75" thickBot="1" x14ac:dyDescent="0.3">
      <c r="A23" s="17" t="s">
        <v>1</v>
      </c>
      <c r="B23" s="17" t="s">
        <v>26</v>
      </c>
      <c r="C23" s="18" t="s">
        <v>2</v>
      </c>
      <c r="D23" s="19" t="s">
        <v>3</v>
      </c>
      <c r="E23" s="19" t="s">
        <v>4</v>
      </c>
      <c r="F23" s="19" t="s">
        <v>5</v>
      </c>
      <c r="G23" s="19" t="s">
        <v>6</v>
      </c>
      <c r="H23" s="38" t="s">
        <v>7</v>
      </c>
      <c r="I23" s="20" t="s">
        <v>20</v>
      </c>
    </row>
    <row r="24" spans="1:9" ht="16.5" thickBot="1" x14ac:dyDescent="0.25">
      <c r="A24" s="132" t="s">
        <v>80</v>
      </c>
      <c r="B24" s="133" t="s">
        <v>81</v>
      </c>
      <c r="C24" s="153">
        <v>1</v>
      </c>
      <c r="D24" s="150">
        <v>0</v>
      </c>
      <c r="E24" s="150">
        <v>1</v>
      </c>
      <c r="F24" s="150">
        <v>0</v>
      </c>
      <c r="G24" s="151">
        <f>'[4]N Charlevoix'!$W$16</f>
        <v>160</v>
      </c>
      <c r="H24" s="154">
        <f>(2*D24)+F24</f>
        <v>0</v>
      </c>
      <c r="I24" s="152">
        <f>H24/C24</f>
        <v>0</v>
      </c>
    </row>
    <row r="25" spans="1:9" ht="15.75" x14ac:dyDescent="0.2">
      <c r="A25" s="13"/>
      <c r="B25" s="14"/>
      <c r="C25" s="14"/>
      <c r="D25" s="14"/>
      <c r="E25" s="14"/>
      <c r="F25" s="15"/>
      <c r="G25" s="14"/>
    </row>
    <row r="26" spans="1:9" ht="18" x14ac:dyDescent="0.2">
      <c r="A26" s="193" t="s">
        <v>9</v>
      </c>
      <c r="B26" s="193"/>
      <c r="C26" s="193"/>
      <c r="D26" s="193"/>
    </row>
    <row r="27" spans="1:9" ht="13.5" thickBot="1" x14ac:dyDescent="0.25"/>
    <row r="28" spans="1:9" ht="18.75" thickBot="1" x14ac:dyDescent="0.3">
      <c r="A28" s="17" t="s">
        <v>1</v>
      </c>
      <c r="B28" s="17" t="s">
        <v>26</v>
      </c>
      <c r="C28" s="90" t="s">
        <v>2</v>
      </c>
      <c r="D28" s="19" t="s">
        <v>3</v>
      </c>
      <c r="E28" s="19" t="s">
        <v>4</v>
      </c>
      <c r="F28" s="19" t="s">
        <v>5</v>
      </c>
      <c r="G28" s="19" t="s">
        <v>6</v>
      </c>
      <c r="H28" s="38" t="s">
        <v>7</v>
      </c>
      <c r="I28" s="20" t="s">
        <v>20</v>
      </c>
    </row>
    <row r="29" spans="1:9" ht="16.5" thickBot="1" x14ac:dyDescent="0.25">
      <c r="A29" s="39" t="s">
        <v>78</v>
      </c>
      <c r="B29" s="9" t="s">
        <v>79</v>
      </c>
      <c r="C29" s="88">
        <v>4</v>
      </c>
      <c r="D29" s="11">
        <v>4</v>
      </c>
      <c r="E29" s="11">
        <v>0</v>
      </c>
      <c r="F29" s="11">
        <v>0</v>
      </c>
      <c r="G29" s="12">
        <f>'[4]N Charlevoix'!$W$20</f>
        <v>502.5</v>
      </c>
      <c r="H29" s="83">
        <f>(2*D29)+F29</f>
        <v>8</v>
      </c>
      <c r="I29" s="44">
        <f>H29/C29</f>
        <v>2</v>
      </c>
    </row>
    <row r="30" spans="1:9" ht="15.75" x14ac:dyDescent="0.2">
      <c r="A30" s="13"/>
      <c r="B30" s="13"/>
      <c r="C30" s="14"/>
      <c r="D30" s="14"/>
      <c r="E30" s="14"/>
      <c r="F30" s="14"/>
      <c r="G30" s="15"/>
      <c r="H30" s="14"/>
    </row>
    <row r="31" spans="1:9" ht="15.75" x14ac:dyDescent="0.2">
      <c r="A31" s="13"/>
      <c r="B31" s="14"/>
      <c r="C31" s="14"/>
      <c r="D31" s="14"/>
      <c r="E31" s="14"/>
      <c r="F31" s="15"/>
      <c r="G31" s="14"/>
    </row>
    <row r="32" spans="1:9" ht="18" x14ac:dyDescent="0.2">
      <c r="A32" s="193" t="s">
        <v>10</v>
      </c>
      <c r="B32" s="193"/>
      <c r="C32" s="193"/>
      <c r="D32" s="193"/>
    </row>
    <row r="33" spans="1:9" ht="13.5" thickBot="1" x14ac:dyDescent="0.25"/>
    <row r="34" spans="1:9" ht="18.75" thickBot="1" x14ac:dyDescent="0.3">
      <c r="A34" s="17" t="s">
        <v>1</v>
      </c>
      <c r="B34" s="17" t="s">
        <v>26</v>
      </c>
      <c r="C34" s="51" t="s">
        <v>2</v>
      </c>
      <c r="D34" s="52" t="s">
        <v>3</v>
      </c>
      <c r="E34" s="52" t="s">
        <v>4</v>
      </c>
      <c r="F34" s="52" t="s">
        <v>5</v>
      </c>
      <c r="G34" s="52" t="s">
        <v>6</v>
      </c>
      <c r="H34" s="73" t="s">
        <v>7</v>
      </c>
      <c r="I34" s="20" t="s">
        <v>20</v>
      </c>
    </row>
    <row r="35" spans="1:9" ht="15.75" x14ac:dyDescent="0.2">
      <c r="A35" s="1" t="s">
        <v>89</v>
      </c>
      <c r="B35" s="144" t="s">
        <v>79</v>
      </c>
      <c r="C35" s="87">
        <v>4</v>
      </c>
      <c r="D35" s="3">
        <v>4</v>
      </c>
      <c r="E35" s="3">
        <v>0</v>
      </c>
      <c r="F35" s="3">
        <v>0</v>
      </c>
      <c r="G35" s="4">
        <f>'[4]N Charlevoix'!$W$20</f>
        <v>502.5</v>
      </c>
      <c r="H35" s="84">
        <f t="shared" ref="H35:H40" si="0">(2*D35)+F35</f>
        <v>8</v>
      </c>
      <c r="I35" s="42">
        <f t="shared" ref="I35:I40" si="1">H35/C35</f>
        <v>2</v>
      </c>
    </row>
    <row r="36" spans="1:9" ht="15.75" x14ac:dyDescent="0.2">
      <c r="A36" s="5" t="s">
        <v>85</v>
      </c>
      <c r="B36" s="145" t="s">
        <v>83</v>
      </c>
      <c r="C36" s="89">
        <v>5</v>
      </c>
      <c r="D36" s="7">
        <v>3</v>
      </c>
      <c r="E36" s="7">
        <v>2</v>
      </c>
      <c r="F36" s="7">
        <v>0</v>
      </c>
      <c r="G36" s="8">
        <f>'[4]N Charlevoix'!$W$7</f>
        <v>244</v>
      </c>
      <c r="H36" s="7">
        <f t="shared" si="0"/>
        <v>6</v>
      </c>
      <c r="I36" s="56">
        <f t="shared" si="1"/>
        <v>1.2</v>
      </c>
    </row>
    <row r="37" spans="1:9" ht="15.75" x14ac:dyDescent="0.2">
      <c r="A37" s="5" t="s">
        <v>86</v>
      </c>
      <c r="B37" s="145" t="s">
        <v>81</v>
      </c>
      <c r="C37" s="89">
        <v>4</v>
      </c>
      <c r="D37" s="7">
        <v>2</v>
      </c>
      <c r="E37" s="7">
        <v>2</v>
      </c>
      <c r="F37" s="7">
        <v>0</v>
      </c>
      <c r="G37" s="8">
        <f>'[4]N Charlevoix'!$W$11</f>
        <v>302.5</v>
      </c>
      <c r="H37" s="7">
        <f t="shared" si="0"/>
        <v>4</v>
      </c>
      <c r="I37" s="56">
        <f t="shared" si="1"/>
        <v>1</v>
      </c>
    </row>
    <row r="38" spans="1:9" ht="15.75" x14ac:dyDescent="0.2">
      <c r="A38" s="5" t="s">
        <v>87</v>
      </c>
      <c r="B38" s="145" t="s">
        <v>79</v>
      </c>
      <c r="C38" s="89">
        <v>4</v>
      </c>
      <c r="D38" s="7">
        <v>1</v>
      </c>
      <c r="E38" s="7">
        <v>3</v>
      </c>
      <c r="F38" s="7">
        <v>0</v>
      </c>
      <c r="G38" s="8">
        <f>'[4]N Charlevoix'!$W$12</f>
        <v>152.5</v>
      </c>
      <c r="H38" s="7">
        <f t="shared" si="0"/>
        <v>2</v>
      </c>
      <c r="I38" s="56">
        <f t="shared" si="1"/>
        <v>0.5</v>
      </c>
    </row>
    <row r="39" spans="1:9" ht="15.75" x14ac:dyDescent="0.2">
      <c r="A39" s="5" t="s">
        <v>84</v>
      </c>
      <c r="B39" s="145" t="s">
        <v>79</v>
      </c>
      <c r="C39" s="89">
        <v>2</v>
      </c>
      <c r="D39" s="7">
        <v>0</v>
      </c>
      <c r="E39" s="7">
        <v>2</v>
      </c>
      <c r="F39" s="7">
        <v>0</v>
      </c>
      <c r="G39" s="8">
        <f>'[4]N Charlevoix'!$W$3</f>
        <v>230</v>
      </c>
      <c r="H39" s="7">
        <f t="shared" si="0"/>
        <v>0</v>
      </c>
      <c r="I39" s="56">
        <f t="shared" si="1"/>
        <v>0</v>
      </c>
    </row>
    <row r="40" spans="1:9" ht="16.5" thickBot="1" x14ac:dyDescent="0.25">
      <c r="A40" s="9" t="s">
        <v>88</v>
      </c>
      <c r="B40" s="146" t="s">
        <v>81</v>
      </c>
      <c r="C40" s="88">
        <v>1</v>
      </c>
      <c r="D40" s="11">
        <v>0</v>
      </c>
      <c r="E40" s="11">
        <v>1</v>
      </c>
      <c r="F40" s="11">
        <v>0</v>
      </c>
      <c r="G40" s="12">
        <f>'[4]N Charlevoix'!$W$16</f>
        <v>160</v>
      </c>
      <c r="H40" s="83">
        <f t="shared" si="0"/>
        <v>0</v>
      </c>
      <c r="I40" s="44">
        <f t="shared" si="1"/>
        <v>0</v>
      </c>
    </row>
    <row r="42" spans="1:9" ht="15.75" x14ac:dyDescent="0.25">
      <c r="A42" s="31" t="s">
        <v>49</v>
      </c>
    </row>
    <row r="43" spans="1:9" ht="15.75" x14ac:dyDescent="0.25">
      <c r="A43" s="31"/>
    </row>
    <row r="44" spans="1:9" x14ac:dyDescent="0.2">
      <c r="A44" t="s">
        <v>92</v>
      </c>
    </row>
  </sheetData>
  <mergeCells count="7">
    <mergeCell ref="B2:E2"/>
    <mergeCell ref="A26:D26"/>
    <mergeCell ref="A32:D32"/>
    <mergeCell ref="A21:D21"/>
    <mergeCell ref="A5:D5"/>
    <mergeCell ref="A10:D10"/>
    <mergeCell ref="A15:D15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6"/>
  <sheetViews>
    <sheetView zoomScale="75" workbookViewId="0">
      <selection activeCell="A3" sqref="A3"/>
    </sheetView>
  </sheetViews>
  <sheetFormatPr baseColWidth="10" defaultRowHeight="12.75" x14ac:dyDescent="0.2"/>
  <cols>
    <col min="1" max="1" width="34.5703125" bestFit="1" customWidth="1"/>
    <col min="2" max="2" width="23.85546875" customWidth="1"/>
    <col min="3" max="3" width="5.7109375" customWidth="1"/>
    <col min="4" max="4" width="12.42578125" customWidth="1"/>
    <col min="5" max="5" width="11.42578125" style="21" customWidth="1"/>
    <col min="6" max="6" width="9.140625" style="21" customWidth="1"/>
    <col min="7" max="7" width="13.28515625" style="21" customWidth="1"/>
    <col min="8" max="256" width="9.140625" customWidth="1"/>
  </cols>
  <sheetData>
    <row r="2" spans="1:9" ht="20.25" x14ac:dyDescent="0.2">
      <c r="A2" s="192" t="s">
        <v>53</v>
      </c>
      <c r="B2" s="192"/>
      <c r="C2" s="192"/>
      <c r="D2" s="192"/>
      <c r="E2" s="192"/>
      <c r="F2" s="192"/>
      <c r="G2" s="192"/>
      <c r="H2" s="192"/>
    </row>
    <row r="5" spans="1:9" ht="18" x14ac:dyDescent="0.2">
      <c r="A5" s="193" t="s">
        <v>52</v>
      </c>
      <c r="B5" s="193"/>
      <c r="C5" s="193"/>
      <c r="D5" s="193"/>
      <c r="F5"/>
      <c r="G5"/>
    </row>
    <row r="6" spans="1:9" ht="13.5" thickBot="1" x14ac:dyDescent="0.25">
      <c r="F6"/>
      <c r="G6"/>
    </row>
    <row r="7" spans="1:9" ht="18.75" thickBot="1" x14ac:dyDescent="0.3">
      <c r="A7" s="50" t="s">
        <v>1</v>
      </c>
      <c r="B7" s="50" t="s">
        <v>26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3" t="s">
        <v>7</v>
      </c>
      <c r="I7" s="53" t="s">
        <v>20</v>
      </c>
    </row>
    <row r="8" spans="1:9" ht="15.75" x14ac:dyDescent="0.2">
      <c r="A8" s="40" t="s">
        <v>120</v>
      </c>
      <c r="B8" s="1" t="s">
        <v>38</v>
      </c>
      <c r="C8" s="2">
        <v>12</v>
      </c>
      <c r="D8" s="3">
        <v>11</v>
      </c>
      <c r="E8" s="3">
        <v>1</v>
      </c>
      <c r="F8" s="3">
        <v>0</v>
      </c>
      <c r="G8" s="4">
        <f>'[1]Primaire Baie-Comeau'!$U$7</f>
        <v>319.16666666666669</v>
      </c>
      <c r="H8" s="3">
        <f>(2*D8)+F8</f>
        <v>22</v>
      </c>
      <c r="I8" s="33">
        <f>H8/C8</f>
        <v>1.8333333333333333</v>
      </c>
    </row>
    <row r="9" spans="1:9" ht="15.75" x14ac:dyDescent="0.2">
      <c r="A9" s="57" t="s">
        <v>73</v>
      </c>
      <c r="B9" s="58" t="s">
        <v>38</v>
      </c>
      <c r="C9" s="65">
        <v>12</v>
      </c>
      <c r="D9" s="66">
        <v>9</v>
      </c>
      <c r="E9" s="66">
        <v>3</v>
      </c>
      <c r="F9" s="66">
        <v>0</v>
      </c>
      <c r="G9" s="54">
        <f>'[1]Primaire Baie-Comeau'!$U$3</f>
        <v>246.66666666666666</v>
      </c>
      <c r="H9" s="66">
        <f>(2*D9)+F9</f>
        <v>18</v>
      </c>
      <c r="I9" s="137">
        <f>H9/C9</f>
        <v>1.5</v>
      </c>
    </row>
    <row r="10" spans="1:9" ht="15.75" x14ac:dyDescent="0.2">
      <c r="A10" s="41" t="s">
        <v>72</v>
      </c>
      <c r="B10" s="5" t="s">
        <v>38</v>
      </c>
      <c r="C10" s="6">
        <v>12</v>
      </c>
      <c r="D10" s="7">
        <v>7</v>
      </c>
      <c r="E10" s="7">
        <v>5</v>
      </c>
      <c r="F10" s="7">
        <v>0</v>
      </c>
      <c r="G10" s="8">
        <f>'[1]Primaire Baie-Comeau'!$U$4</f>
        <v>213.63636363636363</v>
      </c>
      <c r="H10" s="7">
        <f>(2*D10)+F10</f>
        <v>14</v>
      </c>
      <c r="I10" s="34">
        <f>H10/C10</f>
        <v>1.1666666666666667</v>
      </c>
    </row>
    <row r="11" spans="1:9" ht="15.75" x14ac:dyDescent="0.2">
      <c r="A11" s="41" t="s">
        <v>121</v>
      </c>
      <c r="B11" s="5" t="s">
        <v>38</v>
      </c>
      <c r="C11" s="6">
        <v>12</v>
      </c>
      <c r="D11" s="7">
        <v>3</v>
      </c>
      <c r="E11" s="7">
        <v>9</v>
      </c>
      <c r="F11" s="7">
        <v>0</v>
      </c>
      <c r="G11" s="8">
        <f>'[1]Primaire Baie-Comeau'!$U$5</f>
        <v>122.72727272727273</v>
      </c>
      <c r="H11" s="7">
        <f>(2*D11)+F11</f>
        <v>6</v>
      </c>
      <c r="I11" s="34">
        <f>H11/C11</f>
        <v>0.5</v>
      </c>
    </row>
    <row r="12" spans="1:9" ht="16.5" thickBot="1" x14ac:dyDescent="0.25">
      <c r="A12" s="39" t="s">
        <v>62</v>
      </c>
      <c r="B12" s="9" t="s">
        <v>38</v>
      </c>
      <c r="C12" s="10">
        <v>12</v>
      </c>
      <c r="D12" s="11">
        <v>0</v>
      </c>
      <c r="E12" s="11">
        <v>12</v>
      </c>
      <c r="F12" s="11">
        <v>0</v>
      </c>
      <c r="G12" s="12">
        <f>'[1]Primaire Baie-Comeau'!$U$6</f>
        <v>69</v>
      </c>
      <c r="H12" s="11">
        <f>(2*D12)+F12</f>
        <v>0</v>
      </c>
      <c r="I12" s="35">
        <f>H12/C12</f>
        <v>0</v>
      </c>
    </row>
    <row r="13" spans="1:9" x14ac:dyDescent="0.2">
      <c r="F13"/>
      <c r="G13"/>
    </row>
    <row r="14" spans="1:9" x14ac:dyDescent="0.2">
      <c r="A14" s="67" t="s">
        <v>145</v>
      </c>
    </row>
    <row r="16" spans="1:9" ht="15.75" x14ac:dyDescent="0.25">
      <c r="A16" s="70"/>
    </row>
  </sheetData>
  <mergeCells count="2">
    <mergeCell ref="A5:D5"/>
    <mergeCell ref="A2:H2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abSelected="1" zoomScale="75" workbookViewId="0"/>
  </sheetViews>
  <sheetFormatPr baseColWidth="10" defaultRowHeight="12.75" x14ac:dyDescent="0.2"/>
  <cols>
    <col min="1" max="1" width="41.140625" style="16" customWidth="1"/>
    <col min="2" max="2" width="28" style="16" bestFit="1" customWidth="1"/>
    <col min="3" max="3" width="6.7109375" style="16" customWidth="1"/>
    <col min="4" max="4" width="12.140625" style="16" customWidth="1"/>
    <col min="5" max="5" width="11.42578125" style="22" customWidth="1"/>
    <col min="6" max="6" width="9.85546875" style="16" customWidth="1"/>
    <col min="7" max="7" width="13.85546875" style="16" customWidth="1"/>
    <col min="8" max="256" width="9.140625" style="16" customWidth="1"/>
    <col min="257" max="16384" width="11.42578125" style="16"/>
  </cols>
  <sheetData>
    <row r="1" spans="1:9" x14ac:dyDescent="0.2">
      <c r="A1"/>
      <c r="B1"/>
      <c r="C1"/>
      <c r="D1"/>
      <c r="E1" s="21"/>
      <c r="F1"/>
      <c r="G1"/>
    </row>
    <row r="2" spans="1:9" ht="20.25" x14ac:dyDescent="0.2">
      <c r="A2" s="192" t="s">
        <v>227</v>
      </c>
      <c r="B2" s="192"/>
      <c r="C2" s="192"/>
      <c r="D2" s="192"/>
      <c r="E2" s="192"/>
      <c r="F2" s="192"/>
      <c r="G2" s="192"/>
      <c r="H2" s="30"/>
    </row>
    <row r="3" spans="1:9" x14ac:dyDescent="0.2">
      <c r="A3"/>
      <c r="B3"/>
      <c r="C3"/>
      <c r="D3"/>
      <c r="E3" s="21"/>
      <c r="F3"/>
      <c r="G3"/>
    </row>
    <row r="4" spans="1:9" x14ac:dyDescent="0.2">
      <c r="A4"/>
      <c r="B4"/>
      <c r="C4"/>
      <c r="D4"/>
      <c r="E4" s="21"/>
      <c r="F4"/>
      <c r="G4"/>
    </row>
    <row r="5" spans="1:9" ht="18" x14ac:dyDescent="0.2">
      <c r="A5" s="193" t="s">
        <v>8</v>
      </c>
      <c r="B5" s="193"/>
      <c r="C5" s="193"/>
      <c r="D5" s="193"/>
    </row>
    <row r="6" spans="1:9" ht="13.5" thickBot="1" x14ac:dyDescent="0.25"/>
    <row r="7" spans="1:9" ht="18.75" thickBot="1" x14ac:dyDescent="0.3">
      <c r="A7" s="50" t="s">
        <v>1</v>
      </c>
      <c r="B7" s="50" t="s">
        <v>26</v>
      </c>
      <c r="C7" s="90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38" t="s">
        <v>7</v>
      </c>
      <c r="I7" s="20" t="s">
        <v>20</v>
      </c>
    </row>
    <row r="8" spans="1:9" ht="15.75" x14ac:dyDescent="0.2">
      <c r="A8" s="40" t="s">
        <v>184</v>
      </c>
      <c r="B8" s="1" t="s">
        <v>27</v>
      </c>
      <c r="C8" s="87">
        <v>19</v>
      </c>
      <c r="D8" s="3">
        <v>17</v>
      </c>
      <c r="E8" s="3">
        <v>1</v>
      </c>
      <c r="F8" s="3">
        <v>1</v>
      </c>
      <c r="G8" s="4">
        <v>440</v>
      </c>
      <c r="H8" s="84">
        <v>35</v>
      </c>
      <c r="I8" s="33">
        <v>1.8421052631578947</v>
      </c>
    </row>
    <row r="9" spans="1:9" ht="15.75" x14ac:dyDescent="0.2">
      <c r="A9" s="57" t="s">
        <v>157</v>
      </c>
      <c r="B9" s="58" t="s">
        <v>27</v>
      </c>
      <c r="C9" s="130">
        <v>19</v>
      </c>
      <c r="D9" s="66">
        <v>17</v>
      </c>
      <c r="E9" s="66">
        <v>1</v>
      </c>
      <c r="F9" s="66">
        <v>1</v>
      </c>
      <c r="G9" s="54">
        <v>413.94736842105266</v>
      </c>
      <c r="H9" s="131">
        <v>35</v>
      </c>
      <c r="I9" s="137">
        <v>1.8421052631578947</v>
      </c>
    </row>
    <row r="10" spans="1:9" ht="15.75" x14ac:dyDescent="0.2">
      <c r="A10" s="57" t="s">
        <v>178</v>
      </c>
      <c r="B10" s="58" t="s">
        <v>27</v>
      </c>
      <c r="C10" s="130">
        <v>20</v>
      </c>
      <c r="D10" s="66">
        <v>17</v>
      </c>
      <c r="E10" s="66">
        <v>3</v>
      </c>
      <c r="F10" s="66">
        <v>0</v>
      </c>
      <c r="G10" s="54">
        <v>392.5</v>
      </c>
      <c r="H10" s="131">
        <v>34</v>
      </c>
      <c r="I10" s="137">
        <v>1.7</v>
      </c>
    </row>
    <row r="11" spans="1:9" ht="15.75" x14ac:dyDescent="0.2">
      <c r="A11" s="57" t="s">
        <v>158</v>
      </c>
      <c r="B11" s="58" t="s">
        <v>27</v>
      </c>
      <c r="C11" s="130">
        <v>19</v>
      </c>
      <c r="D11" s="66">
        <v>16</v>
      </c>
      <c r="E11" s="66">
        <v>3</v>
      </c>
      <c r="F11" s="66">
        <v>0</v>
      </c>
      <c r="G11" s="54">
        <v>361.31578947368422</v>
      </c>
      <c r="H11" s="131">
        <v>32</v>
      </c>
      <c r="I11" s="137">
        <v>1.6842105263157894</v>
      </c>
    </row>
    <row r="12" spans="1:9" ht="15.75" x14ac:dyDescent="0.2">
      <c r="A12" s="57" t="s">
        <v>154</v>
      </c>
      <c r="B12" s="58" t="s">
        <v>155</v>
      </c>
      <c r="C12" s="130">
        <v>20</v>
      </c>
      <c r="D12" s="66">
        <v>16</v>
      </c>
      <c r="E12" s="66">
        <v>4</v>
      </c>
      <c r="F12" s="66">
        <v>0</v>
      </c>
      <c r="G12" s="54">
        <v>380</v>
      </c>
      <c r="H12" s="131">
        <v>32</v>
      </c>
      <c r="I12" s="137">
        <v>1.6</v>
      </c>
    </row>
    <row r="13" spans="1:9" ht="15.75" x14ac:dyDescent="0.2">
      <c r="A13" s="57" t="s">
        <v>22</v>
      </c>
      <c r="B13" s="58" t="s">
        <v>27</v>
      </c>
      <c r="C13" s="130">
        <v>19</v>
      </c>
      <c r="D13" s="66">
        <v>14</v>
      </c>
      <c r="E13" s="66">
        <v>5</v>
      </c>
      <c r="F13" s="66">
        <v>0</v>
      </c>
      <c r="G13" s="54">
        <v>343.42105263157896</v>
      </c>
      <c r="H13" s="131">
        <v>28</v>
      </c>
      <c r="I13" s="137">
        <v>1.4736842105263157</v>
      </c>
    </row>
    <row r="14" spans="1:9" ht="15.75" x14ac:dyDescent="0.2">
      <c r="A14" s="57" t="s">
        <v>156</v>
      </c>
      <c r="B14" s="58" t="s">
        <v>27</v>
      </c>
      <c r="C14" s="130">
        <v>19</v>
      </c>
      <c r="D14" s="66">
        <v>12</v>
      </c>
      <c r="E14" s="66">
        <v>7</v>
      </c>
      <c r="F14" s="66">
        <v>0</v>
      </c>
      <c r="G14" s="54">
        <v>351.05263157894734</v>
      </c>
      <c r="H14" s="131">
        <v>24</v>
      </c>
      <c r="I14" s="137">
        <v>1.263157894736842</v>
      </c>
    </row>
    <row r="15" spans="1:9" ht="15.75" x14ac:dyDescent="0.2">
      <c r="A15" s="57" t="s">
        <v>57</v>
      </c>
      <c r="B15" s="58" t="s">
        <v>27</v>
      </c>
      <c r="C15" s="130">
        <v>20</v>
      </c>
      <c r="D15" s="66">
        <v>10</v>
      </c>
      <c r="E15" s="66">
        <v>10</v>
      </c>
      <c r="F15" s="66">
        <v>0</v>
      </c>
      <c r="G15" s="54">
        <v>324.75</v>
      </c>
      <c r="H15" s="131">
        <v>20</v>
      </c>
      <c r="I15" s="137">
        <v>1</v>
      </c>
    </row>
    <row r="16" spans="1:9" ht="15.75" x14ac:dyDescent="0.2">
      <c r="A16" s="57" t="s">
        <v>24</v>
      </c>
      <c r="B16" s="58" t="s">
        <v>27</v>
      </c>
      <c r="C16" s="130">
        <v>19</v>
      </c>
      <c r="D16" s="66">
        <v>8</v>
      </c>
      <c r="E16" s="66">
        <v>9</v>
      </c>
      <c r="F16" s="66">
        <v>2</v>
      </c>
      <c r="G16" s="54">
        <v>288.94736842105266</v>
      </c>
      <c r="H16" s="131">
        <v>18</v>
      </c>
      <c r="I16" s="137">
        <v>0.94736842105263153</v>
      </c>
    </row>
    <row r="17" spans="1:9" ht="15.75" x14ac:dyDescent="0.2">
      <c r="A17" s="57" t="s">
        <v>228</v>
      </c>
      <c r="B17" s="58" t="s">
        <v>27</v>
      </c>
      <c r="C17" s="130">
        <v>19</v>
      </c>
      <c r="D17" s="66">
        <v>9</v>
      </c>
      <c r="E17" s="66">
        <v>10</v>
      </c>
      <c r="F17" s="66">
        <v>0</v>
      </c>
      <c r="G17" s="54">
        <v>284.21052631578948</v>
      </c>
      <c r="H17" s="131">
        <v>18</v>
      </c>
      <c r="I17" s="137">
        <v>0.94736842105263153</v>
      </c>
    </row>
    <row r="18" spans="1:9" ht="15.75" x14ac:dyDescent="0.2">
      <c r="A18" s="57" t="s">
        <v>59</v>
      </c>
      <c r="B18" s="58" t="s">
        <v>27</v>
      </c>
      <c r="C18" s="130">
        <v>20</v>
      </c>
      <c r="D18" s="66">
        <v>8</v>
      </c>
      <c r="E18" s="66">
        <v>12</v>
      </c>
      <c r="F18" s="66">
        <v>0</v>
      </c>
      <c r="G18" s="54">
        <v>283</v>
      </c>
      <c r="H18" s="131">
        <v>16</v>
      </c>
      <c r="I18" s="137">
        <v>0.8</v>
      </c>
    </row>
    <row r="19" spans="1:9" ht="15.75" x14ac:dyDescent="0.2">
      <c r="A19" s="57" t="s">
        <v>98</v>
      </c>
      <c r="B19" s="58" t="s">
        <v>27</v>
      </c>
      <c r="C19" s="130">
        <v>20</v>
      </c>
      <c r="D19" s="66">
        <v>8</v>
      </c>
      <c r="E19" s="66">
        <v>12</v>
      </c>
      <c r="F19" s="66">
        <v>0</v>
      </c>
      <c r="G19" s="54">
        <v>282.25</v>
      </c>
      <c r="H19" s="131">
        <v>16</v>
      </c>
      <c r="I19" s="137">
        <v>0.8</v>
      </c>
    </row>
    <row r="20" spans="1:9" ht="15.75" x14ac:dyDescent="0.2">
      <c r="A20" s="57" t="s">
        <v>159</v>
      </c>
      <c r="B20" s="58" t="s">
        <v>27</v>
      </c>
      <c r="C20" s="130">
        <v>19</v>
      </c>
      <c r="D20" s="66">
        <v>7</v>
      </c>
      <c r="E20" s="66">
        <v>11</v>
      </c>
      <c r="F20" s="66">
        <v>1</v>
      </c>
      <c r="G20" s="54">
        <v>290</v>
      </c>
      <c r="H20" s="131">
        <v>15</v>
      </c>
      <c r="I20" s="137">
        <v>0.78947368421052633</v>
      </c>
    </row>
    <row r="21" spans="1:9" ht="15.75" x14ac:dyDescent="0.2">
      <c r="A21" s="57" t="s">
        <v>58</v>
      </c>
      <c r="B21" s="58" t="s">
        <v>27</v>
      </c>
      <c r="C21" s="130">
        <v>20</v>
      </c>
      <c r="D21" s="66">
        <v>6</v>
      </c>
      <c r="E21" s="66">
        <v>13</v>
      </c>
      <c r="F21" s="66">
        <v>1</v>
      </c>
      <c r="G21" s="54">
        <v>273.75</v>
      </c>
      <c r="H21" s="131">
        <v>13</v>
      </c>
      <c r="I21" s="137">
        <v>0.65</v>
      </c>
    </row>
    <row r="22" spans="1:9" ht="15.75" x14ac:dyDescent="0.2">
      <c r="A22" s="57" t="s">
        <v>189</v>
      </c>
      <c r="B22" s="58" t="s">
        <v>181</v>
      </c>
      <c r="C22" s="130">
        <v>19</v>
      </c>
      <c r="D22" s="66">
        <v>6</v>
      </c>
      <c r="E22" s="66">
        <v>13</v>
      </c>
      <c r="F22" s="66">
        <v>0</v>
      </c>
      <c r="G22" s="54">
        <v>285.5263157894737</v>
      </c>
      <c r="H22" s="131">
        <v>12</v>
      </c>
      <c r="I22" s="137">
        <v>0.63157894736842102</v>
      </c>
    </row>
    <row r="23" spans="1:9" ht="15.75" x14ac:dyDescent="0.2">
      <c r="A23" s="57" t="s">
        <v>160</v>
      </c>
      <c r="B23" s="58" t="s">
        <v>27</v>
      </c>
      <c r="C23" s="130">
        <v>19</v>
      </c>
      <c r="D23" s="66">
        <v>2</v>
      </c>
      <c r="E23" s="66">
        <v>17</v>
      </c>
      <c r="F23" s="66">
        <v>0</v>
      </c>
      <c r="G23" s="54">
        <v>190.78947368421052</v>
      </c>
      <c r="H23" s="131">
        <v>4</v>
      </c>
      <c r="I23" s="137">
        <v>0.21052631578947367</v>
      </c>
    </row>
    <row r="24" spans="1:9" ht="15.75" x14ac:dyDescent="0.2">
      <c r="A24" s="57" t="s">
        <v>229</v>
      </c>
      <c r="B24" s="58" t="s">
        <v>27</v>
      </c>
      <c r="C24" s="130">
        <v>19</v>
      </c>
      <c r="D24" s="66">
        <v>2</v>
      </c>
      <c r="E24" s="66">
        <v>17</v>
      </c>
      <c r="F24" s="66">
        <v>0</v>
      </c>
      <c r="G24" s="54">
        <v>145.78947368421052</v>
      </c>
      <c r="H24" s="131">
        <v>4</v>
      </c>
      <c r="I24" s="137">
        <v>0.21052631578947367</v>
      </c>
    </row>
    <row r="25" spans="1:9" ht="15.75" x14ac:dyDescent="0.2">
      <c r="A25" s="41" t="s">
        <v>187</v>
      </c>
      <c r="B25" s="5" t="s">
        <v>181</v>
      </c>
      <c r="C25" s="89">
        <v>20</v>
      </c>
      <c r="D25" s="7">
        <v>2</v>
      </c>
      <c r="E25" s="7">
        <v>18</v>
      </c>
      <c r="F25" s="7">
        <v>0</v>
      </c>
      <c r="G25" s="8">
        <v>204.5</v>
      </c>
      <c r="H25" s="85">
        <v>4</v>
      </c>
      <c r="I25" s="34">
        <v>0.2</v>
      </c>
    </row>
    <row r="26" spans="1:9" ht="16.5" thickBot="1" x14ac:dyDescent="0.25">
      <c r="A26" s="39" t="s">
        <v>180</v>
      </c>
      <c r="B26" s="9" t="s">
        <v>181</v>
      </c>
      <c r="C26" s="88">
        <v>11</v>
      </c>
      <c r="D26" s="11">
        <v>0</v>
      </c>
      <c r="E26" s="11">
        <v>11</v>
      </c>
      <c r="F26" s="11">
        <v>0</v>
      </c>
      <c r="G26" s="12">
        <v>65.454545454545453</v>
      </c>
      <c r="H26" s="83">
        <v>0</v>
      </c>
      <c r="I26" s="35">
        <v>0</v>
      </c>
    </row>
    <row r="27" spans="1:9" ht="15.75" x14ac:dyDescent="0.2">
      <c r="A27" s="13"/>
      <c r="B27" s="13"/>
      <c r="C27" s="14"/>
      <c r="D27" s="14"/>
      <c r="E27" s="14"/>
      <c r="F27" s="14"/>
      <c r="G27" s="15"/>
      <c r="H27" s="14"/>
    </row>
    <row r="28" spans="1:9" ht="15.75" x14ac:dyDescent="0.2">
      <c r="A28" s="13"/>
      <c r="B28" s="13"/>
      <c r="C28" s="14"/>
      <c r="D28" s="14"/>
      <c r="E28" s="14"/>
      <c r="F28" s="14"/>
      <c r="G28" s="15"/>
      <c r="H28" s="14"/>
    </row>
    <row r="29" spans="1:9" ht="15.75" x14ac:dyDescent="0.2">
      <c r="A29" s="13"/>
      <c r="B29" s="14"/>
      <c r="C29" s="14"/>
      <c r="D29" s="14"/>
      <c r="E29" s="14"/>
      <c r="F29" s="15"/>
      <c r="G29" s="14"/>
    </row>
    <row r="30" spans="1:9" ht="18" x14ac:dyDescent="0.2">
      <c r="A30" s="193" t="s">
        <v>9</v>
      </c>
      <c r="B30" s="193"/>
      <c r="C30" s="193"/>
      <c r="D30" s="193"/>
    </row>
    <row r="31" spans="1:9" ht="13.5" thickBot="1" x14ac:dyDescent="0.25"/>
    <row r="32" spans="1:9" ht="18.75" thickBot="1" x14ac:dyDescent="0.3">
      <c r="A32" s="50" t="s">
        <v>1</v>
      </c>
      <c r="B32" s="50" t="s">
        <v>26</v>
      </c>
      <c r="C32" s="90" t="s">
        <v>2</v>
      </c>
      <c r="D32" s="19" t="s">
        <v>3</v>
      </c>
      <c r="E32" s="19" t="s">
        <v>4</v>
      </c>
      <c r="F32" s="19" t="s">
        <v>5</v>
      </c>
      <c r="G32" s="19" t="s">
        <v>6</v>
      </c>
      <c r="H32" s="38" t="s">
        <v>7</v>
      </c>
      <c r="I32" s="20" t="s">
        <v>20</v>
      </c>
    </row>
    <row r="33" spans="1:9" ht="15.75" x14ac:dyDescent="0.2">
      <c r="A33" s="40" t="s">
        <v>57</v>
      </c>
      <c r="B33" s="1" t="s">
        <v>27</v>
      </c>
      <c r="C33" s="87">
        <v>19</v>
      </c>
      <c r="D33" s="3">
        <v>19</v>
      </c>
      <c r="E33" s="3">
        <v>0</v>
      </c>
      <c r="F33" s="3">
        <v>0</v>
      </c>
      <c r="G33" s="4">
        <v>485.78947368421052</v>
      </c>
      <c r="H33" s="84">
        <v>38</v>
      </c>
      <c r="I33" s="33">
        <v>2</v>
      </c>
    </row>
    <row r="34" spans="1:9" ht="15.75" x14ac:dyDescent="0.2">
      <c r="A34" s="181" t="s">
        <v>22</v>
      </c>
      <c r="B34" s="58" t="s">
        <v>27</v>
      </c>
      <c r="C34" s="130">
        <v>18</v>
      </c>
      <c r="D34" s="66">
        <v>17</v>
      </c>
      <c r="E34" s="66">
        <v>1</v>
      </c>
      <c r="F34" s="66">
        <v>0</v>
      </c>
      <c r="G34" s="54">
        <v>497.22222222222223</v>
      </c>
      <c r="H34" s="131">
        <v>34</v>
      </c>
      <c r="I34" s="137">
        <v>1.8888888888888888</v>
      </c>
    </row>
    <row r="35" spans="1:9" ht="15.75" x14ac:dyDescent="0.2">
      <c r="A35" s="181" t="s">
        <v>158</v>
      </c>
      <c r="B35" s="58" t="s">
        <v>27</v>
      </c>
      <c r="C35" s="130">
        <v>19</v>
      </c>
      <c r="D35" s="66">
        <v>16</v>
      </c>
      <c r="E35" s="66">
        <v>3</v>
      </c>
      <c r="F35" s="66">
        <v>0</v>
      </c>
      <c r="G35" s="54">
        <v>370.5263157894737</v>
      </c>
      <c r="H35" s="131">
        <v>32</v>
      </c>
      <c r="I35" s="137">
        <v>1.6842105263157894</v>
      </c>
    </row>
    <row r="36" spans="1:9" ht="15.75" x14ac:dyDescent="0.2">
      <c r="A36" s="181" t="s">
        <v>24</v>
      </c>
      <c r="B36" s="58" t="s">
        <v>27</v>
      </c>
      <c r="C36" s="130">
        <v>19</v>
      </c>
      <c r="D36" s="66">
        <v>15</v>
      </c>
      <c r="E36" s="66">
        <v>4</v>
      </c>
      <c r="F36" s="66">
        <v>0</v>
      </c>
      <c r="G36" s="54">
        <v>370.5263157894737</v>
      </c>
      <c r="H36" s="131">
        <v>30</v>
      </c>
      <c r="I36" s="137">
        <v>1.5789473684210527</v>
      </c>
    </row>
    <row r="37" spans="1:9" ht="15.75" x14ac:dyDescent="0.2">
      <c r="A37" s="181" t="s">
        <v>231</v>
      </c>
      <c r="B37" s="58" t="s">
        <v>181</v>
      </c>
      <c r="C37" s="130">
        <v>18</v>
      </c>
      <c r="D37" s="66">
        <v>11</v>
      </c>
      <c r="E37" s="66">
        <v>7</v>
      </c>
      <c r="F37" s="66">
        <v>0</v>
      </c>
      <c r="G37" s="54">
        <v>303.88888888888891</v>
      </c>
      <c r="H37" s="131">
        <v>22</v>
      </c>
      <c r="I37" s="137">
        <v>1.2222222222222223</v>
      </c>
    </row>
    <row r="38" spans="1:9" ht="15.75" x14ac:dyDescent="0.2">
      <c r="A38" s="181" t="s">
        <v>178</v>
      </c>
      <c r="B38" s="58" t="s">
        <v>27</v>
      </c>
      <c r="C38" s="130">
        <v>19</v>
      </c>
      <c r="D38" s="66">
        <v>11</v>
      </c>
      <c r="E38" s="66">
        <v>8</v>
      </c>
      <c r="F38" s="66">
        <v>0</v>
      </c>
      <c r="G38" s="54">
        <v>346.11111111111109</v>
      </c>
      <c r="H38" s="131">
        <v>22</v>
      </c>
      <c r="I38" s="137">
        <v>1.1578947368421053</v>
      </c>
    </row>
    <row r="39" spans="1:9" ht="15.75" x14ac:dyDescent="0.2">
      <c r="A39" s="181" t="s">
        <v>182</v>
      </c>
      <c r="B39" s="58" t="s">
        <v>27</v>
      </c>
      <c r="C39" s="130">
        <v>19</v>
      </c>
      <c r="D39" s="66">
        <v>11</v>
      </c>
      <c r="E39" s="66">
        <v>8</v>
      </c>
      <c r="F39" s="66">
        <v>0</v>
      </c>
      <c r="G39" s="54">
        <v>327.10526315789474</v>
      </c>
      <c r="H39" s="131">
        <v>22</v>
      </c>
      <c r="I39" s="137">
        <v>1.1578947368421053</v>
      </c>
    </row>
    <row r="40" spans="1:9" ht="15.75" x14ac:dyDescent="0.2">
      <c r="A40" s="181" t="s">
        <v>154</v>
      </c>
      <c r="B40" s="58" t="s">
        <v>155</v>
      </c>
      <c r="C40" s="130">
        <v>19</v>
      </c>
      <c r="D40" s="66">
        <v>10</v>
      </c>
      <c r="E40" s="66">
        <v>9</v>
      </c>
      <c r="F40" s="66">
        <v>0</v>
      </c>
      <c r="G40" s="54">
        <v>298.61111111111109</v>
      </c>
      <c r="H40" s="131">
        <v>20</v>
      </c>
      <c r="I40" s="137">
        <v>1.0526315789473684</v>
      </c>
    </row>
    <row r="41" spans="1:9" ht="15.75" x14ac:dyDescent="0.2">
      <c r="A41" s="180" t="s">
        <v>180</v>
      </c>
      <c r="B41" s="5" t="s">
        <v>181</v>
      </c>
      <c r="C41" s="89">
        <v>18</v>
      </c>
      <c r="D41" s="7">
        <v>8</v>
      </c>
      <c r="E41" s="7">
        <v>10</v>
      </c>
      <c r="F41" s="7">
        <v>0</v>
      </c>
      <c r="G41" s="8">
        <v>294.72222222222223</v>
      </c>
      <c r="H41" s="7">
        <v>16</v>
      </c>
      <c r="I41" s="34">
        <v>0.88888888888888884</v>
      </c>
    </row>
    <row r="42" spans="1:9" ht="15.75" x14ac:dyDescent="0.2">
      <c r="A42" s="180" t="s">
        <v>58</v>
      </c>
      <c r="B42" s="5" t="s">
        <v>27</v>
      </c>
      <c r="C42" s="89">
        <v>18</v>
      </c>
      <c r="D42" s="7">
        <v>7</v>
      </c>
      <c r="E42" s="7">
        <v>10</v>
      </c>
      <c r="F42" s="7">
        <v>1</v>
      </c>
      <c r="G42" s="8">
        <v>286.38888888888891</v>
      </c>
      <c r="H42" s="7">
        <v>15</v>
      </c>
      <c r="I42" s="34">
        <v>0.83333333333333337</v>
      </c>
    </row>
    <row r="43" spans="1:9" ht="15.75" x14ac:dyDescent="0.2">
      <c r="A43" s="180" t="s">
        <v>186</v>
      </c>
      <c r="B43" s="5" t="s">
        <v>27</v>
      </c>
      <c r="C43" s="89">
        <v>19</v>
      </c>
      <c r="D43" s="7">
        <v>5</v>
      </c>
      <c r="E43" s="7">
        <v>12</v>
      </c>
      <c r="F43" s="7">
        <v>2</v>
      </c>
      <c r="G43" s="8">
        <v>270.5263157894737</v>
      </c>
      <c r="H43" s="7">
        <v>12</v>
      </c>
      <c r="I43" s="34">
        <v>0.63157894736842102</v>
      </c>
    </row>
    <row r="44" spans="1:9" ht="15.75" x14ac:dyDescent="0.2">
      <c r="A44" s="180" t="s">
        <v>228</v>
      </c>
      <c r="B44" s="5" t="s">
        <v>27</v>
      </c>
      <c r="C44" s="89">
        <v>19</v>
      </c>
      <c r="D44" s="7">
        <v>4</v>
      </c>
      <c r="E44" s="7">
        <v>15</v>
      </c>
      <c r="F44" s="7">
        <v>0</v>
      </c>
      <c r="G44" s="8">
        <v>201.38888888888889</v>
      </c>
      <c r="H44" s="7">
        <v>8</v>
      </c>
      <c r="I44" s="34">
        <v>0.42105263157894735</v>
      </c>
    </row>
    <row r="45" spans="1:9" ht="15.75" x14ac:dyDescent="0.2">
      <c r="A45" s="180" t="s">
        <v>156</v>
      </c>
      <c r="B45" s="5" t="s">
        <v>27</v>
      </c>
      <c r="C45" s="89">
        <v>18</v>
      </c>
      <c r="D45" s="7">
        <v>3</v>
      </c>
      <c r="E45" s="7">
        <v>15</v>
      </c>
      <c r="F45" s="7">
        <v>0</v>
      </c>
      <c r="G45" s="8">
        <v>164.11764705882354</v>
      </c>
      <c r="H45" s="7">
        <v>6</v>
      </c>
      <c r="I45" s="34">
        <v>0.33333333333333331</v>
      </c>
    </row>
    <row r="46" spans="1:9" ht="15.75" x14ac:dyDescent="0.2">
      <c r="A46" s="138" t="s">
        <v>232</v>
      </c>
      <c r="B46" s="139" t="s">
        <v>181</v>
      </c>
      <c r="C46" s="140">
        <v>19</v>
      </c>
      <c r="D46" s="141">
        <v>1</v>
      </c>
      <c r="E46" s="141">
        <v>17</v>
      </c>
      <c r="F46" s="141">
        <v>1</v>
      </c>
      <c r="G46" s="142">
        <v>143.94736842105263</v>
      </c>
      <c r="H46" s="143">
        <v>3</v>
      </c>
      <c r="I46" s="170">
        <v>0.15789473684210525</v>
      </c>
    </row>
    <row r="47" spans="1:9" ht="16.5" thickBot="1" x14ac:dyDescent="0.25">
      <c r="A47" s="39" t="s">
        <v>233</v>
      </c>
      <c r="B47" s="9" t="s">
        <v>27</v>
      </c>
      <c r="C47" s="88">
        <v>19</v>
      </c>
      <c r="D47" s="11">
        <v>0</v>
      </c>
      <c r="E47" s="11">
        <v>19</v>
      </c>
      <c r="F47" s="11">
        <v>0</v>
      </c>
      <c r="G47" s="12">
        <v>123.66666666666667</v>
      </c>
      <c r="H47" s="83">
        <v>0</v>
      </c>
      <c r="I47" s="35">
        <v>0</v>
      </c>
    </row>
    <row r="48" spans="1:9" ht="15.75" x14ac:dyDescent="0.2">
      <c r="A48" s="13"/>
      <c r="B48" s="14"/>
      <c r="C48" s="14"/>
      <c r="D48" s="14"/>
      <c r="E48" s="14"/>
      <c r="F48" s="15"/>
      <c r="G48" s="14"/>
    </row>
    <row r="49" spans="1:9" x14ac:dyDescent="0.2">
      <c r="E49" s="16"/>
    </row>
    <row r="50" spans="1:9" x14ac:dyDescent="0.2">
      <c r="A50" s="48" t="s">
        <v>230</v>
      </c>
      <c r="E50" s="16"/>
    </row>
    <row r="51" spans="1:9" x14ac:dyDescent="0.2">
      <c r="E51" s="16"/>
    </row>
    <row r="52" spans="1:9" ht="15.75" hidden="1" x14ac:dyDescent="0.2">
      <c r="A52" s="41" t="s">
        <v>103</v>
      </c>
      <c r="B52" s="5" t="s">
        <v>27</v>
      </c>
      <c r="C52" s="89">
        <v>13</v>
      </c>
      <c r="D52" s="7">
        <v>0</v>
      </c>
      <c r="E52" s="7">
        <v>13</v>
      </c>
      <c r="F52" s="7">
        <v>0</v>
      </c>
      <c r="G52" s="8">
        <f>'[1]B-O Platon Ouest'!$X$5</f>
        <v>128.46153846153845</v>
      </c>
      <c r="H52" s="85">
        <f>(2*D52)+F52</f>
        <v>0</v>
      </c>
      <c r="I52" s="34">
        <f>H52/C52</f>
        <v>0</v>
      </c>
    </row>
    <row r="53" spans="1:9" ht="16.5" hidden="1" thickBot="1" x14ac:dyDescent="0.25">
      <c r="A53" s="39" t="s">
        <v>106</v>
      </c>
      <c r="B53" s="9" t="s">
        <v>104</v>
      </c>
      <c r="C53" s="88">
        <v>8</v>
      </c>
      <c r="D53" s="11">
        <v>0</v>
      </c>
      <c r="E53" s="11">
        <v>8</v>
      </c>
      <c r="F53" s="11">
        <v>0</v>
      </c>
      <c r="G53" s="12">
        <f>'[1]B-O Platon Ouest'!$X$7</f>
        <v>122.5</v>
      </c>
      <c r="H53" s="83">
        <f>(2*D53)+F53</f>
        <v>0</v>
      </c>
      <c r="I53" s="35">
        <f>H53/C53</f>
        <v>0</v>
      </c>
    </row>
    <row r="54" spans="1:9" hidden="1" x14ac:dyDescent="0.2"/>
    <row r="55" spans="1:9" ht="15.75" hidden="1" x14ac:dyDescent="0.25">
      <c r="A55" s="31" t="s">
        <v>45</v>
      </c>
    </row>
    <row r="56" spans="1:9" ht="15.75" hidden="1" x14ac:dyDescent="0.25">
      <c r="A56" s="31"/>
    </row>
    <row r="57" spans="1:9" hidden="1" x14ac:dyDescent="0.2">
      <c r="A57" s="48" t="s">
        <v>148</v>
      </c>
    </row>
  </sheetData>
  <mergeCells count="3">
    <mergeCell ref="A2:G2"/>
    <mergeCell ref="A5:D5"/>
    <mergeCell ref="A30:D30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7"/>
  <sheetViews>
    <sheetView zoomScale="75" workbookViewId="0"/>
  </sheetViews>
  <sheetFormatPr baseColWidth="10" defaultRowHeight="12.75" x14ac:dyDescent="0.2"/>
  <cols>
    <col min="1" max="1" width="48.7109375" style="93" customWidth="1"/>
    <col min="2" max="2" width="28" style="93" bestFit="1" customWidth="1"/>
    <col min="3" max="3" width="5.28515625" style="93" customWidth="1"/>
    <col min="4" max="4" width="13.28515625" style="93" customWidth="1"/>
    <col min="5" max="5" width="11.42578125" style="93" customWidth="1"/>
    <col min="6" max="6" width="11.42578125" style="94" customWidth="1"/>
    <col min="7" max="7" width="13.5703125" style="94" customWidth="1"/>
    <col min="8" max="8" width="10.140625" style="94" customWidth="1"/>
    <col min="9" max="9" width="11.42578125" style="94" customWidth="1"/>
    <col min="10" max="256" width="9.140625" style="93" customWidth="1"/>
    <col min="257" max="16384" width="11.42578125" style="93"/>
  </cols>
  <sheetData>
    <row r="2" spans="1:9" ht="20.25" x14ac:dyDescent="0.2">
      <c r="A2" s="195" t="s">
        <v>226</v>
      </c>
      <c r="B2" s="195"/>
      <c r="C2" s="195"/>
      <c r="D2" s="195"/>
      <c r="E2" s="195"/>
      <c r="F2" s="195"/>
      <c r="G2" s="195"/>
      <c r="H2" s="195"/>
      <c r="I2" s="195"/>
    </row>
    <row r="5" spans="1:9" ht="18" x14ac:dyDescent="0.25">
      <c r="A5" s="194" t="s">
        <v>0</v>
      </c>
      <c r="B5" s="194"/>
      <c r="C5" s="194"/>
      <c r="D5" s="194"/>
      <c r="E5" s="194"/>
    </row>
    <row r="6" spans="1:9" ht="13.5" thickBot="1" x14ac:dyDescent="0.25"/>
    <row r="7" spans="1:9" ht="18.75" thickBot="1" x14ac:dyDescent="0.3">
      <c r="A7" s="95" t="s">
        <v>1</v>
      </c>
      <c r="B7" s="96" t="s">
        <v>26</v>
      </c>
      <c r="C7" s="97" t="s">
        <v>2</v>
      </c>
      <c r="D7" s="98" t="s">
        <v>3</v>
      </c>
      <c r="E7" s="98" t="s">
        <v>4</v>
      </c>
      <c r="F7" s="98" t="s">
        <v>5</v>
      </c>
      <c r="G7" s="98" t="s">
        <v>6</v>
      </c>
      <c r="H7" s="99" t="s">
        <v>7</v>
      </c>
      <c r="I7" s="100" t="s">
        <v>20</v>
      </c>
    </row>
    <row r="8" spans="1:9" ht="15.75" x14ac:dyDescent="0.2">
      <c r="A8" s="40" t="s">
        <v>183</v>
      </c>
      <c r="B8" s="1" t="s">
        <v>27</v>
      </c>
      <c r="C8" s="2">
        <v>20</v>
      </c>
      <c r="D8" s="3">
        <v>18</v>
      </c>
      <c r="E8" s="3">
        <v>2</v>
      </c>
      <c r="F8" s="3">
        <v>0</v>
      </c>
      <c r="G8" s="4">
        <v>430</v>
      </c>
      <c r="H8" s="3">
        <v>36</v>
      </c>
      <c r="I8" s="33">
        <v>1.8</v>
      </c>
    </row>
    <row r="9" spans="1:9" ht="15.75" x14ac:dyDescent="0.2">
      <c r="A9" s="41" t="s">
        <v>57</v>
      </c>
      <c r="B9" s="5" t="s">
        <v>27</v>
      </c>
      <c r="C9" s="6">
        <v>20</v>
      </c>
      <c r="D9" s="7">
        <v>16</v>
      </c>
      <c r="E9" s="7">
        <v>4</v>
      </c>
      <c r="F9" s="7">
        <v>0</v>
      </c>
      <c r="G9" s="8">
        <v>409</v>
      </c>
      <c r="H9" s="7">
        <v>32</v>
      </c>
      <c r="I9" s="34">
        <v>1.6</v>
      </c>
    </row>
    <row r="10" spans="1:9" ht="15.75" x14ac:dyDescent="0.2">
      <c r="A10" s="41" t="s">
        <v>234</v>
      </c>
      <c r="B10" s="5" t="s">
        <v>181</v>
      </c>
      <c r="C10" s="6">
        <v>20</v>
      </c>
      <c r="D10" s="7">
        <v>16</v>
      </c>
      <c r="E10" s="7">
        <v>4</v>
      </c>
      <c r="F10" s="7">
        <v>0</v>
      </c>
      <c r="G10" s="8">
        <v>403.5</v>
      </c>
      <c r="H10" s="7">
        <v>32</v>
      </c>
      <c r="I10" s="34">
        <v>1.6</v>
      </c>
    </row>
    <row r="11" spans="1:9" ht="15.75" x14ac:dyDescent="0.2">
      <c r="A11" s="41" t="s">
        <v>58</v>
      </c>
      <c r="B11" s="5" t="s">
        <v>27</v>
      </c>
      <c r="C11" s="6">
        <v>20</v>
      </c>
      <c r="D11" s="7">
        <v>16</v>
      </c>
      <c r="E11" s="7">
        <v>4</v>
      </c>
      <c r="F11" s="7">
        <v>0</v>
      </c>
      <c r="G11" s="8">
        <v>402.75</v>
      </c>
      <c r="H11" s="7">
        <v>32</v>
      </c>
      <c r="I11" s="34">
        <v>1.6</v>
      </c>
    </row>
    <row r="12" spans="1:9" ht="15.75" x14ac:dyDescent="0.2">
      <c r="A12" s="41" t="s">
        <v>189</v>
      </c>
      <c r="B12" s="5" t="s">
        <v>181</v>
      </c>
      <c r="C12" s="6">
        <v>20</v>
      </c>
      <c r="D12" s="7">
        <v>16</v>
      </c>
      <c r="E12" s="7">
        <v>4</v>
      </c>
      <c r="F12" s="7">
        <v>0</v>
      </c>
      <c r="G12" s="8">
        <v>370.25</v>
      </c>
      <c r="H12" s="7">
        <v>32</v>
      </c>
      <c r="I12" s="34">
        <v>1.6</v>
      </c>
    </row>
    <row r="13" spans="1:9" ht="15.75" x14ac:dyDescent="0.2">
      <c r="A13" s="41" t="s">
        <v>185</v>
      </c>
      <c r="B13" s="5" t="s">
        <v>27</v>
      </c>
      <c r="C13" s="6">
        <v>20</v>
      </c>
      <c r="D13" s="7">
        <v>15</v>
      </c>
      <c r="E13" s="7">
        <v>5</v>
      </c>
      <c r="F13" s="7">
        <v>0</v>
      </c>
      <c r="G13" s="8">
        <v>382</v>
      </c>
      <c r="H13" s="7">
        <v>30</v>
      </c>
      <c r="I13" s="34">
        <v>1.5</v>
      </c>
    </row>
    <row r="14" spans="1:9" ht="15.75" x14ac:dyDescent="0.2">
      <c r="A14" s="41" t="s">
        <v>46</v>
      </c>
      <c r="B14" s="5" t="s">
        <v>27</v>
      </c>
      <c r="C14" s="6">
        <v>20</v>
      </c>
      <c r="D14" s="7">
        <v>15</v>
      </c>
      <c r="E14" s="7">
        <v>5</v>
      </c>
      <c r="F14" s="7">
        <v>0</v>
      </c>
      <c r="G14" s="8">
        <v>343</v>
      </c>
      <c r="H14" s="7">
        <v>30</v>
      </c>
      <c r="I14" s="34">
        <v>1.5</v>
      </c>
    </row>
    <row r="15" spans="1:9" ht="15.75" x14ac:dyDescent="0.2">
      <c r="A15" s="41" t="s">
        <v>156</v>
      </c>
      <c r="B15" s="5" t="s">
        <v>27</v>
      </c>
      <c r="C15" s="6">
        <v>20</v>
      </c>
      <c r="D15" s="7">
        <v>14</v>
      </c>
      <c r="E15" s="7">
        <v>6</v>
      </c>
      <c r="F15" s="7">
        <v>0</v>
      </c>
      <c r="G15" s="8">
        <v>333.25</v>
      </c>
      <c r="H15" s="7">
        <v>28</v>
      </c>
      <c r="I15" s="34">
        <v>1.4</v>
      </c>
    </row>
    <row r="16" spans="1:9" ht="15.75" x14ac:dyDescent="0.2">
      <c r="A16" s="41" t="s">
        <v>188</v>
      </c>
      <c r="B16" s="5" t="s">
        <v>27</v>
      </c>
      <c r="C16" s="6">
        <v>20</v>
      </c>
      <c r="D16" s="7">
        <v>11</v>
      </c>
      <c r="E16" s="7">
        <v>8</v>
      </c>
      <c r="F16" s="7">
        <v>1</v>
      </c>
      <c r="G16" s="8">
        <v>317.5</v>
      </c>
      <c r="H16" s="7">
        <v>23</v>
      </c>
      <c r="I16" s="34">
        <v>1.1499999999999999</v>
      </c>
    </row>
    <row r="17" spans="1:9" ht="15.75" x14ac:dyDescent="0.2">
      <c r="A17" s="41" t="s">
        <v>41</v>
      </c>
      <c r="B17" s="5" t="s">
        <v>27</v>
      </c>
      <c r="C17" s="6">
        <v>20</v>
      </c>
      <c r="D17" s="7">
        <v>10</v>
      </c>
      <c r="E17" s="7">
        <v>10</v>
      </c>
      <c r="F17" s="7">
        <v>0</v>
      </c>
      <c r="G17" s="8">
        <v>337.75</v>
      </c>
      <c r="H17" s="7">
        <v>20</v>
      </c>
      <c r="I17" s="34">
        <v>1</v>
      </c>
    </row>
    <row r="18" spans="1:9" ht="15.75" x14ac:dyDescent="0.2">
      <c r="A18" s="41" t="s">
        <v>158</v>
      </c>
      <c r="B18" s="5" t="s">
        <v>27</v>
      </c>
      <c r="C18" s="6">
        <v>20</v>
      </c>
      <c r="D18" s="7">
        <v>10</v>
      </c>
      <c r="E18" s="7">
        <v>10</v>
      </c>
      <c r="F18" s="7">
        <v>0</v>
      </c>
      <c r="G18" s="8">
        <v>332.25</v>
      </c>
      <c r="H18" s="7">
        <v>20</v>
      </c>
      <c r="I18" s="34">
        <v>1</v>
      </c>
    </row>
    <row r="19" spans="1:9" ht="15.75" x14ac:dyDescent="0.2">
      <c r="A19" s="41" t="s">
        <v>187</v>
      </c>
      <c r="B19" s="5" t="s">
        <v>181</v>
      </c>
      <c r="C19" s="6">
        <v>20</v>
      </c>
      <c r="D19" s="7">
        <v>10</v>
      </c>
      <c r="E19" s="7">
        <v>10</v>
      </c>
      <c r="F19" s="7">
        <v>0</v>
      </c>
      <c r="G19" s="8">
        <v>327.5</v>
      </c>
      <c r="H19" s="7">
        <v>20</v>
      </c>
      <c r="I19" s="34">
        <v>1</v>
      </c>
    </row>
    <row r="20" spans="1:9" ht="15.75" x14ac:dyDescent="0.2">
      <c r="A20" s="41" t="s">
        <v>23</v>
      </c>
      <c r="B20" s="5" t="s">
        <v>27</v>
      </c>
      <c r="C20" s="6">
        <v>20</v>
      </c>
      <c r="D20" s="7">
        <v>10</v>
      </c>
      <c r="E20" s="7">
        <v>10</v>
      </c>
      <c r="F20" s="7">
        <v>0</v>
      </c>
      <c r="G20" s="8">
        <v>324</v>
      </c>
      <c r="H20" s="7">
        <v>20</v>
      </c>
      <c r="I20" s="34">
        <v>1</v>
      </c>
    </row>
    <row r="21" spans="1:9" ht="15.75" x14ac:dyDescent="0.2">
      <c r="A21" s="41" t="s">
        <v>235</v>
      </c>
      <c r="B21" s="5" t="s">
        <v>27</v>
      </c>
      <c r="C21" s="6">
        <v>20</v>
      </c>
      <c r="D21" s="7">
        <v>9</v>
      </c>
      <c r="E21" s="7">
        <v>10</v>
      </c>
      <c r="F21" s="7">
        <v>1</v>
      </c>
      <c r="G21" s="8">
        <v>310.5</v>
      </c>
      <c r="H21" s="7">
        <v>19</v>
      </c>
      <c r="I21" s="34">
        <v>0.95</v>
      </c>
    </row>
    <row r="22" spans="1:9" ht="15.75" x14ac:dyDescent="0.2">
      <c r="A22" s="41" t="s">
        <v>157</v>
      </c>
      <c r="B22" s="5" t="s">
        <v>27</v>
      </c>
      <c r="C22" s="6">
        <v>20</v>
      </c>
      <c r="D22" s="7">
        <v>8</v>
      </c>
      <c r="E22" s="7">
        <v>12</v>
      </c>
      <c r="F22" s="7">
        <v>0</v>
      </c>
      <c r="G22" s="8">
        <v>307.75</v>
      </c>
      <c r="H22" s="7">
        <v>16</v>
      </c>
      <c r="I22" s="34">
        <v>0.8</v>
      </c>
    </row>
    <row r="23" spans="1:9" ht="15.75" x14ac:dyDescent="0.2">
      <c r="A23" s="41" t="s">
        <v>25</v>
      </c>
      <c r="B23" s="5" t="s">
        <v>27</v>
      </c>
      <c r="C23" s="6">
        <v>20</v>
      </c>
      <c r="D23" s="7">
        <v>8</v>
      </c>
      <c r="E23" s="7">
        <v>12</v>
      </c>
      <c r="F23" s="7">
        <v>0</v>
      </c>
      <c r="G23" s="8">
        <v>300.25</v>
      </c>
      <c r="H23" s="7">
        <v>16</v>
      </c>
      <c r="I23" s="34">
        <v>0.8</v>
      </c>
    </row>
    <row r="24" spans="1:9" ht="15.75" x14ac:dyDescent="0.2">
      <c r="A24" s="41" t="s">
        <v>94</v>
      </c>
      <c r="B24" s="5" t="s">
        <v>27</v>
      </c>
      <c r="C24" s="6">
        <v>20</v>
      </c>
      <c r="D24" s="7">
        <v>7</v>
      </c>
      <c r="E24" s="7">
        <v>12</v>
      </c>
      <c r="F24" s="7">
        <v>1</v>
      </c>
      <c r="G24" s="8">
        <v>269.25</v>
      </c>
      <c r="H24" s="7">
        <v>15</v>
      </c>
      <c r="I24" s="34">
        <v>0.75</v>
      </c>
    </row>
    <row r="25" spans="1:9" ht="15.75" x14ac:dyDescent="0.2">
      <c r="A25" s="41" t="s">
        <v>236</v>
      </c>
      <c r="B25" s="5" t="s">
        <v>181</v>
      </c>
      <c r="C25" s="6">
        <v>20</v>
      </c>
      <c r="D25" s="7">
        <v>6</v>
      </c>
      <c r="E25" s="7">
        <v>11</v>
      </c>
      <c r="F25" s="7">
        <v>3</v>
      </c>
      <c r="G25" s="8">
        <v>265</v>
      </c>
      <c r="H25" s="7">
        <v>15</v>
      </c>
      <c r="I25" s="34">
        <v>0.75</v>
      </c>
    </row>
    <row r="26" spans="1:9" ht="15.75" x14ac:dyDescent="0.2">
      <c r="A26" s="41" t="s">
        <v>186</v>
      </c>
      <c r="B26" s="5" t="s">
        <v>27</v>
      </c>
      <c r="C26" s="6">
        <v>20</v>
      </c>
      <c r="D26" s="7">
        <v>7</v>
      </c>
      <c r="E26" s="7">
        <v>13</v>
      </c>
      <c r="F26" s="7">
        <v>0</v>
      </c>
      <c r="G26" s="8">
        <v>277.36842105263156</v>
      </c>
      <c r="H26" s="7">
        <v>14</v>
      </c>
      <c r="I26" s="34">
        <v>0.7</v>
      </c>
    </row>
    <row r="27" spans="1:9" ht="15.75" x14ac:dyDescent="0.2">
      <c r="A27" s="41" t="s">
        <v>22</v>
      </c>
      <c r="B27" s="5" t="s">
        <v>27</v>
      </c>
      <c r="C27" s="6">
        <v>20</v>
      </c>
      <c r="D27" s="7">
        <v>5</v>
      </c>
      <c r="E27" s="7">
        <v>14</v>
      </c>
      <c r="F27" s="7">
        <v>1</v>
      </c>
      <c r="G27" s="8">
        <v>270.25</v>
      </c>
      <c r="H27" s="7">
        <v>11</v>
      </c>
      <c r="I27" s="34">
        <v>0.55000000000000004</v>
      </c>
    </row>
    <row r="28" spans="1:9" ht="15.75" x14ac:dyDescent="0.2">
      <c r="A28" s="41" t="s">
        <v>153</v>
      </c>
      <c r="B28" s="5" t="s">
        <v>27</v>
      </c>
      <c r="C28" s="6">
        <v>20</v>
      </c>
      <c r="D28" s="7">
        <v>4</v>
      </c>
      <c r="E28" s="7">
        <v>16</v>
      </c>
      <c r="F28" s="7">
        <v>0</v>
      </c>
      <c r="G28" s="8">
        <v>207</v>
      </c>
      <c r="H28" s="7">
        <v>8</v>
      </c>
      <c r="I28" s="34">
        <v>0.4</v>
      </c>
    </row>
    <row r="29" spans="1:9" ht="15.75" x14ac:dyDescent="0.2">
      <c r="A29" s="41" t="s">
        <v>24</v>
      </c>
      <c r="B29" s="5" t="s">
        <v>27</v>
      </c>
      <c r="C29" s="6">
        <v>20</v>
      </c>
      <c r="D29" s="7">
        <v>3</v>
      </c>
      <c r="E29" s="7">
        <v>16</v>
      </c>
      <c r="F29" s="7">
        <v>1</v>
      </c>
      <c r="G29" s="8">
        <v>186.05263157894737</v>
      </c>
      <c r="H29" s="7">
        <v>7</v>
      </c>
      <c r="I29" s="34">
        <v>0.35</v>
      </c>
    </row>
    <row r="30" spans="1:9" ht="15.75" x14ac:dyDescent="0.2">
      <c r="A30" s="41" t="s">
        <v>237</v>
      </c>
      <c r="B30" s="5" t="s">
        <v>181</v>
      </c>
      <c r="C30" s="6">
        <v>20</v>
      </c>
      <c r="D30" s="7">
        <v>2</v>
      </c>
      <c r="E30" s="7">
        <v>18</v>
      </c>
      <c r="F30" s="7">
        <v>0</v>
      </c>
      <c r="G30" s="8">
        <v>208.5</v>
      </c>
      <c r="H30" s="7">
        <v>4</v>
      </c>
      <c r="I30" s="34">
        <v>0.2</v>
      </c>
    </row>
    <row r="31" spans="1:9" ht="16.5" thickBot="1" x14ac:dyDescent="0.25">
      <c r="A31" s="39" t="s">
        <v>98</v>
      </c>
      <c r="B31" s="9" t="s">
        <v>27</v>
      </c>
      <c r="C31" s="10">
        <v>20</v>
      </c>
      <c r="D31" s="11">
        <v>0</v>
      </c>
      <c r="E31" s="11">
        <v>20</v>
      </c>
      <c r="F31" s="11">
        <v>0</v>
      </c>
      <c r="G31" s="12">
        <v>126.25</v>
      </c>
      <c r="H31" s="11">
        <v>0</v>
      </c>
      <c r="I31" s="35">
        <v>0</v>
      </c>
    </row>
    <row r="32" spans="1:9" ht="15.75" x14ac:dyDescent="0.2">
      <c r="A32" s="116"/>
      <c r="B32" s="116"/>
      <c r="C32" s="117"/>
      <c r="D32" s="117"/>
      <c r="E32" s="117"/>
      <c r="F32" s="117"/>
      <c r="G32" s="118"/>
      <c r="H32" s="117"/>
      <c r="I32" s="119"/>
    </row>
    <row r="34" spans="1:9" ht="18" x14ac:dyDescent="0.25">
      <c r="A34" s="194" t="s">
        <v>14</v>
      </c>
      <c r="B34" s="194"/>
      <c r="C34" s="194"/>
      <c r="D34" s="194"/>
      <c r="E34" s="194"/>
    </row>
    <row r="35" spans="1:9" ht="13.5" thickBot="1" x14ac:dyDescent="0.25"/>
    <row r="36" spans="1:9" ht="18.75" thickBot="1" x14ac:dyDescent="0.3">
      <c r="A36" s="95" t="s">
        <v>1</v>
      </c>
      <c r="B36" s="96" t="s">
        <v>26</v>
      </c>
      <c r="C36" s="124" t="s">
        <v>2</v>
      </c>
      <c r="D36" s="125" t="s">
        <v>3</v>
      </c>
      <c r="E36" s="125" t="s">
        <v>4</v>
      </c>
      <c r="F36" s="125" t="s">
        <v>5</v>
      </c>
      <c r="G36" s="125" t="s">
        <v>6</v>
      </c>
      <c r="H36" s="126" t="s">
        <v>7</v>
      </c>
      <c r="I36" s="100" t="s">
        <v>20</v>
      </c>
    </row>
    <row r="37" spans="1:9" ht="15.75" x14ac:dyDescent="0.2">
      <c r="A37" s="101" t="s">
        <v>23</v>
      </c>
      <c r="B37" s="102" t="s">
        <v>27</v>
      </c>
      <c r="C37" s="127">
        <v>20</v>
      </c>
      <c r="D37" s="103">
        <v>19</v>
      </c>
      <c r="E37" s="103">
        <v>1</v>
      </c>
      <c r="F37" s="103">
        <v>0</v>
      </c>
      <c r="G37" s="104">
        <v>487.77777777777777</v>
      </c>
      <c r="H37" s="121">
        <v>38</v>
      </c>
      <c r="I37" s="105">
        <v>1.9</v>
      </c>
    </row>
    <row r="38" spans="1:9" ht="15.75" x14ac:dyDescent="0.2">
      <c r="A38" s="106" t="s">
        <v>178</v>
      </c>
      <c r="B38" s="107" t="s">
        <v>27</v>
      </c>
      <c r="C38" s="128">
        <v>20</v>
      </c>
      <c r="D38" s="108">
        <v>19</v>
      </c>
      <c r="E38" s="108">
        <v>1</v>
      </c>
      <c r="F38" s="108">
        <v>0</v>
      </c>
      <c r="G38" s="109">
        <v>406.1764705882353</v>
      </c>
      <c r="H38" s="122">
        <v>38</v>
      </c>
      <c r="I38" s="110">
        <v>1.9</v>
      </c>
    </row>
    <row r="39" spans="1:9" ht="15.75" x14ac:dyDescent="0.2">
      <c r="A39" s="106" t="s">
        <v>24</v>
      </c>
      <c r="B39" s="107" t="s">
        <v>27</v>
      </c>
      <c r="C39" s="128">
        <v>20</v>
      </c>
      <c r="D39" s="108">
        <v>18</v>
      </c>
      <c r="E39" s="108">
        <v>2</v>
      </c>
      <c r="F39" s="108">
        <v>0</v>
      </c>
      <c r="G39" s="109">
        <v>401.11111111111109</v>
      </c>
      <c r="H39" s="122">
        <v>36</v>
      </c>
      <c r="I39" s="110">
        <v>1.8</v>
      </c>
    </row>
    <row r="40" spans="1:9" ht="15.75" x14ac:dyDescent="0.2">
      <c r="A40" s="106" t="s">
        <v>156</v>
      </c>
      <c r="B40" s="107" t="s">
        <v>27</v>
      </c>
      <c r="C40" s="128">
        <v>20</v>
      </c>
      <c r="D40" s="108">
        <v>17</v>
      </c>
      <c r="E40" s="108">
        <v>3</v>
      </c>
      <c r="F40" s="108">
        <v>0</v>
      </c>
      <c r="G40" s="109">
        <v>401.66666666666669</v>
      </c>
      <c r="H40" s="122">
        <v>34</v>
      </c>
      <c r="I40" s="110">
        <v>1.7</v>
      </c>
    </row>
    <row r="41" spans="1:9" ht="15.75" x14ac:dyDescent="0.2">
      <c r="A41" s="106" t="s">
        <v>59</v>
      </c>
      <c r="B41" s="107" t="s">
        <v>27</v>
      </c>
      <c r="C41" s="128">
        <v>20</v>
      </c>
      <c r="D41" s="108">
        <v>16</v>
      </c>
      <c r="E41" s="108">
        <v>4</v>
      </c>
      <c r="F41" s="108">
        <v>0</v>
      </c>
      <c r="G41" s="109">
        <v>409.73684210526318</v>
      </c>
      <c r="H41" s="122">
        <v>32</v>
      </c>
      <c r="I41" s="110">
        <v>1.6</v>
      </c>
    </row>
    <row r="42" spans="1:9" ht="15.75" x14ac:dyDescent="0.2">
      <c r="A42" s="106" t="s">
        <v>25</v>
      </c>
      <c r="B42" s="107" t="s">
        <v>27</v>
      </c>
      <c r="C42" s="128">
        <v>20</v>
      </c>
      <c r="D42" s="108">
        <v>15</v>
      </c>
      <c r="E42" s="108">
        <v>5</v>
      </c>
      <c r="F42" s="108">
        <v>0</v>
      </c>
      <c r="G42" s="109">
        <v>368</v>
      </c>
      <c r="H42" s="122">
        <v>30</v>
      </c>
      <c r="I42" s="110">
        <v>1.5</v>
      </c>
    </row>
    <row r="43" spans="1:9" ht="15.75" x14ac:dyDescent="0.2">
      <c r="A43" s="106" t="s">
        <v>22</v>
      </c>
      <c r="B43" s="107" t="s">
        <v>27</v>
      </c>
      <c r="C43" s="128">
        <v>19</v>
      </c>
      <c r="D43" s="108">
        <v>14</v>
      </c>
      <c r="E43" s="108">
        <v>5</v>
      </c>
      <c r="F43" s="108">
        <v>0</v>
      </c>
      <c r="G43" s="109">
        <v>378.52941176470586</v>
      </c>
      <c r="H43" s="122">
        <v>28</v>
      </c>
      <c r="I43" s="110">
        <v>1.4736842105263157</v>
      </c>
    </row>
    <row r="44" spans="1:9" ht="15.75" x14ac:dyDescent="0.2">
      <c r="A44" s="106" t="s">
        <v>58</v>
      </c>
      <c r="B44" s="107" t="s">
        <v>27</v>
      </c>
      <c r="C44" s="128">
        <v>19</v>
      </c>
      <c r="D44" s="108">
        <v>13</v>
      </c>
      <c r="E44" s="108">
        <v>6</v>
      </c>
      <c r="F44" s="108">
        <v>0</v>
      </c>
      <c r="G44" s="109">
        <v>382.5</v>
      </c>
      <c r="H44" s="122">
        <v>26</v>
      </c>
      <c r="I44" s="110">
        <v>1.368421052631579</v>
      </c>
    </row>
    <row r="45" spans="1:9" ht="15.75" x14ac:dyDescent="0.2">
      <c r="A45" s="106" t="s">
        <v>179</v>
      </c>
      <c r="B45" s="107" t="s">
        <v>27</v>
      </c>
      <c r="C45" s="128">
        <v>20</v>
      </c>
      <c r="D45" s="108">
        <v>12</v>
      </c>
      <c r="E45" s="108">
        <v>8</v>
      </c>
      <c r="F45" s="108">
        <v>0</v>
      </c>
      <c r="G45" s="109">
        <v>344.5</v>
      </c>
      <c r="H45" s="122">
        <v>24</v>
      </c>
      <c r="I45" s="110">
        <v>1.2</v>
      </c>
    </row>
    <row r="46" spans="1:9" ht="15.75" x14ac:dyDescent="0.2">
      <c r="A46" s="106" t="s">
        <v>238</v>
      </c>
      <c r="B46" s="107" t="s">
        <v>27</v>
      </c>
      <c r="C46" s="128">
        <v>20</v>
      </c>
      <c r="D46" s="108">
        <v>11</v>
      </c>
      <c r="E46" s="108">
        <v>9</v>
      </c>
      <c r="F46" s="108">
        <v>0</v>
      </c>
      <c r="G46" s="109">
        <v>298.8235294117647</v>
      </c>
      <c r="H46" s="122">
        <v>22</v>
      </c>
      <c r="I46" s="110">
        <v>1.1000000000000001</v>
      </c>
    </row>
    <row r="47" spans="1:9" ht="15.75" x14ac:dyDescent="0.2">
      <c r="A47" s="106" t="s">
        <v>189</v>
      </c>
      <c r="B47" s="107" t="s">
        <v>181</v>
      </c>
      <c r="C47" s="128">
        <v>20</v>
      </c>
      <c r="D47" s="108">
        <v>11</v>
      </c>
      <c r="E47" s="108">
        <v>9</v>
      </c>
      <c r="F47" s="108">
        <v>0</v>
      </c>
      <c r="G47" s="109">
        <v>286.05263157894734</v>
      </c>
      <c r="H47" s="122">
        <v>22</v>
      </c>
      <c r="I47" s="110">
        <v>1.1000000000000001</v>
      </c>
    </row>
    <row r="48" spans="1:9" ht="15.75" x14ac:dyDescent="0.2">
      <c r="A48" s="106" t="s">
        <v>41</v>
      </c>
      <c r="B48" s="107" t="s">
        <v>27</v>
      </c>
      <c r="C48" s="128">
        <v>20</v>
      </c>
      <c r="D48" s="108">
        <v>10</v>
      </c>
      <c r="E48" s="108">
        <v>10</v>
      </c>
      <c r="F48" s="108">
        <v>0</v>
      </c>
      <c r="G48" s="109">
        <v>259.4736842105263</v>
      </c>
      <c r="H48" s="122">
        <v>20</v>
      </c>
      <c r="I48" s="110">
        <v>1</v>
      </c>
    </row>
    <row r="49" spans="1:9" ht="15.75" x14ac:dyDescent="0.2">
      <c r="A49" s="106" t="s">
        <v>57</v>
      </c>
      <c r="B49" s="107" t="s">
        <v>27</v>
      </c>
      <c r="C49" s="128">
        <v>19</v>
      </c>
      <c r="D49" s="108">
        <v>9</v>
      </c>
      <c r="E49" s="108">
        <v>10</v>
      </c>
      <c r="F49" s="108">
        <v>0</v>
      </c>
      <c r="G49" s="109">
        <v>272.5</v>
      </c>
      <c r="H49" s="122">
        <v>18</v>
      </c>
      <c r="I49" s="110">
        <v>0.94736842105263153</v>
      </c>
    </row>
    <row r="50" spans="1:9" ht="15.75" x14ac:dyDescent="0.2">
      <c r="A50" s="106" t="s">
        <v>46</v>
      </c>
      <c r="B50" s="107" t="s">
        <v>27</v>
      </c>
      <c r="C50" s="128">
        <v>20</v>
      </c>
      <c r="D50" s="108">
        <v>8</v>
      </c>
      <c r="E50" s="108">
        <v>12</v>
      </c>
      <c r="F50" s="108">
        <v>0</v>
      </c>
      <c r="G50" s="109">
        <v>250</v>
      </c>
      <c r="H50" s="122">
        <v>16</v>
      </c>
      <c r="I50" s="110">
        <v>0.8</v>
      </c>
    </row>
    <row r="51" spans="1:9" ht="15.75" x14ac:dyDescent="0.2">
      <c r="A51" s="106" t="s">
        <v>239</v>
      </c>
      <c r="B51" s="107" t="s">
        <v>181</v>
      </c>
      <c r="C51" s="128">
        <v>19</v>
      </c>
      <c r="D51" s="108">
        <v>7</v>
      </c>
      <c r="E51" s="108">
        <v>12</v>
      </c>
      <c r="F51" s="108">
        <v>0</v>
      </c>
      <c r="G51" s="109">
        <v>253.33333333333334</v>
      </c>
      <c r="H51" s="122">
        <v>14</v>
      </c>
      <c r="I51" s="110">
        <v>0.73684210526315785</v>
      </c>
    </row>
    <row r="52" spans="1:9" ht="15.75" x14ac:dyDescent="0.2">
      <c r="A52" s="106" t="s">
        <v>158</v>
      </c>
      <c r="B52" s="107" t="s">
        <v>27</v>
      </c>
      <c r="C52" s="128">
        <v>20</v>
      </c>
      <c r="D52" s="108">
        <v>7</v>
      </c>
      <c r="E52" s="108">
        <v>13</v>
      </c>
      <c r="F52" s="108">
        <v>0</v>
      </c>
      <c r="G52" s="109">
        <v>263.33333333333331</v>
      </c>
      <c r="H52" s="122">
        <v>14</v>
      </c>
      <c r="I52" s="110">
        <v>0.7</v>
      </c>
    </row>
    <row r="53" spans="1:9" ht="15.75" x14ac:dyDescent="0.2">
      <c r="A53" s="106" t="s">
        <v>187</v>
      </c>
      <c r="B53" s="107" t="s">
        <v>181</v>
      </c>
      <c r="C53" s="128">
        <v>20</v>
      </c>
      <c r="D53" s="108">
        <v>7</v>
      </c>
      <c r="E53" s="108">
        <v>13</v>
      </c>
      <c r="F53" s="108">
        <v>0</v>
      </c>
      <c r="G53" s="109">
        <v>252.25</v>
      </c>
      <c r="H53" s="122">
        <v>14</v>
      </c>
      <c r="I53" s="110">
        <v>0.7</v>
      </c>
    </row>
    <row r="54" spans="1:9" ht="15.75" x14ac:dyDescent="0.2">
      <c r="A54" s="106" t="s">
        <v>154</v>
      </c>
      <c r="B54" s="107" t="s">
        <v>240</v>
      </c>
      <c r="C54" s="128">
        <v>16</v>
      </c>
      <c r="D54" s="108">
        <v>5</v>
      </c>
      <c r="E54" s="108">
        <v>11</v>
      </c>
      <c r="F54" s="108">
        <v>0</v>
      </c>
      <c r="G54" s="109">
        <v>187.14285714285714</v>
      </c>
      <c r="H54" s="122">
        <v>10</v>
      </c>
      <c r="I54" s="110">
        <v>0.625</v>
      </c>
    </row>
    <row r="55" spans="1:9" ht="15.75" x14ac:dyDescent="0.2">
      <c r="A55" s="106" t="s">
        <v>241</v>
      </c>
      <c r="B55" s="107" t="s">
        <v>242</v>
      </c>
      <c r="C55" s="128">
        <v>19</v>
      </c>
      <c r="D55" s="108">
        <v>5</v>
      </c>
      <c r="E55" s="108">
        <v>14</v>
      </c>
      <c r="F55" s="108">
        <v>0</v>
      </c>
      <c r="G55" s="109">
        <v>226.84210526315789</v>
      </c>
      <c r="H55" s="122">
        <v>10</v>
      </c>
      <c r="I55" s="110">
        <v>0.52631578947368418</v>
      </c>
    </row>
    <row r="56" spans="1:9" ht="15.75" x14ac:dyDescent="0.2">
      <c r="A56" s="106" t="s">
        <v>232</v>
      </c>
      <c r="B56" s="107" t="s">
        <v>181</v>
      </c>
      <c r="C56" s="128">
        <v>20</v>
      </c>
      <c r="D56" s="108">
        <v>3</v>
      </c>
      <c r="E56" s="108">
        <v>17</v>
      </c>
      <c r="F56" s="108">
        <v>0</v>
      </c>
      <c r="G56" s="109">
        <v>188.23529411764707</v>
      </c>
      <c r="H56" s="122">
        <v>6</v>
      </c>
      <c r="I56" s="110">
        <v>0.3</v>
      </c>
    </row>
    <row r="57" spans="1:9" ht="15.75" x14ac:dyDescent="0.2">
      <c r="A57" s="106" t="s">
        <v>228</v>
      </c>
      <c r="B57" s="107" t="s">
        <v>27</v>
      </c>
      <c r="C57" s="128">
        <v>16</v>
      </c>
      <c r="D57" s="108">
        <v>2</v>
      </c>
      <c r="E57" s="108">
        <v>14</v>
      </c>
      <c r="F57" s="108">
        <v>0</v>
      </c>
      <c r="G57" s="109">
        <v>168.66666666666666</v>
      </c>
      <c r="H57" s="122">
        <v>4</v>
      </c>
      <c r="I57" s="110">
        <v>0.25</v>
      </c>
    </row>
    <row r="58" spans="1:9" ht="15.75" x14ac:dyDescent="0.2">
      <c r="A58" s="106" t="s">
        <v>159</v>
      </c>
      <c r="B58" s="107" t="s">
        <v>27</v>
      </c>
      <c r="C58" s="128">
        <v>20</v>
      </c>
      <c r="D58" s="108">
        <v>2</v>
      </c>
      <c r="E58" s="108">
        <v>18</v>
      </c>
      <c r="F58" s="108">
        <v>0</v>
      </c>
      <c r="G58" s="109">
        <v>233.75</v>
      </c>
      <c r="H58" s="122">
        <v>4</v>
      </c>
      <c r="I58" s="110">
        <v>0.2</v>
      </c>
    </row>
    <row r="59" spans="1:9" ht="15.75" x14ac:dyDescent="0.2">
      <c r="A59" s="106" t="s">
        <v>98</v>
      </c>
      <c r="B59" s="107" t="s">
        <v>27</v>
      </c>
      <c r="C59" s="128">
        <v>19</v>
      </c>
      <c r="D59" s="108">
        <v>1</v>
      </c>
      <c r="E59" s="108">
        <v>18</v>
      </c>
      <c r="F59" s="108">
        <v>0</v>
      </c>
      <c r="G59" s="109">
        <v>135.33333333333334</v>
      </c>
      <c r="H59" s="122">
        <v>2</v>
      </c>
      <c r="I59" s="110">
        <v>0.10526315789473684</v>
      </c>
    </row>
    <row r="60" spans="1:9" ht="16.5" thickBot="1" x14ac:dyDescent="0.25">
      <c r="A60" s="111" t="s">
        <v>160</v>
      </c>
      <c r="B60" s="112" t="s">
        <v>27</v>
      </c>
      <c r="C60" s="129">
        <v>20</v>
      </c>
      <c r="D60" s="113">
        <v>1</v>
      </c>
      <c r="E60" s="113">
        <v>19</v>
      </c>
      <c r="F60" s="113">
        <v>0</v>
      </c>
      <c r="G60" s="114">
        <v>221.25</v>
      </c>
      <c r="H60" s="123">
        <v>2</v>
      </c>
      <c r="I60" s="115">
        <v>0.1</v>
      </c>
    </row>
    <row r="62" spans="1:9" x14ac:dyDescent="0.2">
      <c r="A62" s="48" t="s">
        <v>230</v>
      </c>
    </row>
    <row r="66" spans="1:9" ht="20.25" x14ac:dyDescent="0.2">
      <c r="A66" s="195" t="s">
        <v>150</v>
      </c>
      <c r="B66" s="195"/>
      <c r="C66" s="195"/>
      <c r="D66" s="195"/>
      <c r="E66" s="195"/>
      <c r="F66" s="195"/>
      <c r="G66" s="195"/>
      <c r="H66" s="195"/>
      <c r="I66" s="195"/>
    </row>
    <row r="67" spans="1:9" ht="13.5" customHeight="1" x14ac:dyDescent="0.2">
      <c r="A67" s="92"/>
      <c r="B67" s="92"/>
      <c r="C67" s="92"/>
      <c r="D67" s="92"/>
      <c r="E67" s="92"/>
      <c r="F67" s="92"/>
      <c r="G67" s="92"/>
      <c r="H67" s="92"/>
      <c r="I67" s="92"/>
    </row>
    <row r="69" spans="1:9" ht="18" x14ac:dyDescent="0.25">
      <c r="A69" s="194" t="s">
        <v>15</v>
      </c>
      <c r="B69" s="194"/>
      <c r="C69" s="194"/>
      <c r="D69" s="194"/>
      <c r="E69" s="194"/>
    </row>
    <row r="70" spans="1:9" ht="13.5" thickBot="1" x14ac:dyDescent="0.25"/>
    <row r="71" spans="1:9" ht="18.75" thickBot="1" x14ac:dyDescent="0.3">
      <c r="A71" s="96" t="s">
        <v>1</v>
      </c>
      <c r="B71" s="96" t="s">
        <v>26</v>
      </c>
      <c r="C71" s="124" t="s">
        <v>2</v>
      </c>
      <c r="D71" s="125" t="s">
        <v>3</v>
      </c>
      <c r="E71" s="125" t="s">
        <v>4</v>
      </c>
      <c r="F71" s="125" t="s">
        <v>5</v>
      </c>
      <c r="G71" s="125" t="s">
        <v>6</v>
      </c>
      <c r="H71" s="126" t="s">
        <v>7</v>
      </c>
      <c r="I71" s="100" t="s">
        <v>20</v>
      </c>
    </row>
    <row r="72" spans="1:9" ht="15.75" x14ac:dyDescent="0.2">
      <c r="A72" s="101" t="s">
        <v>189</v>
      </c>
      <c r="B72" s="102" t="s">
        <v>181</v>
      </c>
      <c r="C72" s="127">
        <v>19</v>
      </c>
      <c r="D72" s="103">
        <v>19</v>
      </c>
      <c r="E72" s="103">
        <v>0</v>
      </c>
      <c r="F72" s="103">
        <v>0</v>
      </c>
      <c r="G72" s="104">
        <v>522.94117647058829</v>
      </c>
      <c r="H72" s="121">
        <v>38</v>
      </c>
      <c r="I72" s="105">
        <v>2</v>
      </c>
    </row>
    <row r="73" spans="1:9" ht="15.75" x14ac:dyDescent="0.2">
      <c r="A73" s="106" t="s">
        <v>153</v>
      </c>
      <c r="B73" s="107" t="s">
        <v>27</v>
      </c>
      <c r="C73" s="128">
        <v>19</v>
      </c>
      <c r="D73" s="108">
        <v>17</v>
      </c>
      <c r="E73" s="108">
        <v>2</v>
      </c>
      <c r="F73" s="108">
        <v>0</v>
      </c>
      <c r="G73" s="109">
        <v>429.41176470588238</v>
      </c>
      <c r="H73" s="122">
        <v>34</v>
      </c>
      <c r="I73" s="110">
        <v>1.7894736842105263</v>
      </c>
    </row>
    <row r="74" spans="1:9" ht="15.75" x14ac:dyDescent="0.2">
      <c r="A74" s="106" t="s">
        <v>23</v>
      </c>
      <c r="B74" s="107" t="s">
        <v>27</v>
      </c>
      <c r="C74" s="128">
        <v>19</v>
      </c>
      <c r="D74" s="108">
        <v>16</v>
      </c>
      <c r="E74" s="108">
        <v>3</v>
      </c>
      <c r="F74" s="108">
        <v>0</v>
      </c>
      <c r="G74" s="109">
        <v>460</v>
      </c>
      <c r="H74" s="122">
        <v>32</v>
      </c>
      <c r="I74" s="110">
        <v>1.6842105263157894</v>
      </c>
    </row>
    <row r="75" spans="1:9" ht="15.75" x14ac:dyDescent="0.2">
      <c r="A75" s="106" t="s">
        <v>178</v>
      </c>
      <c r="B75" s="107" t="s">
        <v>27</v>
      </c>
      <c r="C75" s="128">
        <v>19</v>
      </c>
      <c r="D75" s="108">
        <v>16</v>
      </c>
      <c r="E75" s="108">
        <v>3</v>
      </c>
      <c r="F75" s="108">
        <v>0</v>
      </c>
      <c r="G75" s="109">
        <v>449.11764705882354</v>
      </c>
      <c r="H75" s="122">
        <v>32</v>
      </c>
      <c r="I75" s="110">
        <v>1.6842105263157894</v>
      </c>
    </row>
    <row r="76" spans="1:9" ht="15.75" x14ac:dyDescent="0.2">
      <c r="A76" s="106" t="s">
        <v>156</v>
      </c>
      <c r="B76" s="107" t="s">
        <v>27</v>
      </c>
      <c r="C76" s="128">
        <v>19</v>
      </c>
      <c r="D76" s="108">
        <v>15</v>
      </c>
      <c r="E76" s="108">
        <v>4</v>
      </c>
      <c r="F76" s="108">
        <v>0</v>
      </c>
      <c r="G76" s="109">
        <v>405.58823529411762</v>
      </c>
      <c r="H76" s="122">
        <v>30</v>
      </c>
      <c r="I76" s="110">
        <v>1.5789473684210527</v>
      </c>
    </row>
    <row r="77" spans="1:9" ht="15.75" x14ac:dyDescent="0.2">
      <c r="A77" s="106" t="s">
        <v>179</v>
      </c>
      <c r="B77" s="107" t="s">
        <v>27</v>
      </c>
      <c r="C77" s="128">
        <v>19</v>
      </c>
      <c r="D77" s="108">
        <v>14</v>
      </c>
      <c r="E77" s="108">
        <v>5</v>
      </c>
      <c r="F77" s="108">
        <v>0</v>
      </c>
      <c r="G77" s="109">
        <v>428.8235294117647</v>
      </c>
      <c r="H77" s="122">
        <v>28</v>
      </c>
      <c r="I77" s="110">
        <v>1.4736842105263157</v>
      </c>
    </row>
    <row r="78" spans="1:9" ht="15.75" x14ac:dyDescent="0.2">
      <c r="A78" s="106" t="s">
        <v>187</v>
      </c>
      <c r="B78" s="107" t="s">
        <v>181</v>
      </c>
      <c r="C78" s="128">
        <v>19</v>
      </c>
      <c r="D78" s="108">
        <v>13</v>
      </c>
      <c r="E78" s="108">
        <v>6</v>
      </c>
      <c r="F78" s="108">
        <v>0</v>
      </c>
      <c r="G78" s="109">
        <v>425.58823529411762</v>
      </c>
      <c r="H78" s="122">
        <v>26</v>
      </c>
      <c r="I78" s="110">
        <v>1.368421052631579</v>
      </c>
    </row>
    <row r="79" spans="1:9" ht="15.75" x14ac:dyDescent="0.2">
      <c r="A79" s="106" t="s">
        <v>243</v>
      </c>
      <c r="B79" s="107" t="s">
        <v>27</v>
      </c>
      <c r="C79" s="128">
        <v>19</v>
      </c>
      <c r="D79" s="108">
        <v>12</v>
      </c>
      <c r="E79" s="108">
        <v>7</v>
      </c>
      <c r="F79" s="108">
        <v>0</v>
      </c>
      <c r="G79" s="109">
        <v>387.5</v>
      </c>
      <c r="H79" s="122">
        <v>24</v>
      </c>
      <c r="I79" s="110">
        <v>1.263157894736842</v>
      </c>
    </row>
    <row r="80" spans="1:9" ht="15.75" x14ac:dyDescent="0.2">
      <c r="A80" s="106" t="s">
        <v>24</v>
      </c>
      <c r="B80" s="107" t="s">
        <v>27</v>
      </c>
      <c r="C80" s="128">
        <v>19</v>
      </c>
      <c r="D80" s="108">
        <v>10</v>
      </c>
      <c r="E80" s="108">
        <v>9</v>
      </c>
      <c r="F80" s="108">
        <v>0</v>
      </c>
      <c r="G80" s="109">
        <v>347.89473684210526</v>
      </c>
      <c r="H80" s="122">
        <v>20</v>
      </c>
      <c r="I80" s="110">
        <v>1.0526315789473684</v>
      </c>
    </row>
    <row r="81" spans="1:9" ht="15.75" x14ac:dyDescent="0.2">
      <c r="A81" s="106" t="s">
        <v>25</v>
      </c>
      <c r="B81" s="107" t="s">
        <v>27</v>
      </c>
      <c r="C81" s="128">
        <v>19</v>
      </c>
      <c r="D81" s="108">
        <v>10</v>
      </c>
      <c r="E81" s="108">
        <v>9</v>
      </c>
      <c r="F81" s="108">
        <v>0</v>
      </c>
      <c r="G81" s="109">
        <v>304.70588235294116</v>
      </c>
      <c r="H81" s="122">
        <v>20</v>
      </c>
      <c r="I81" s="110">
        <v>1.0526315789473684</v>
      </c>
    </row>
    <row r="82" spans="1:9" ht="15.75" x14ac:dyDescent="0.2">
      <c r="A82" s="106" t="s">
        <v>158</v>
      </c>
      <c r="B82" s="107" t="s">
        <v>27</v>
      </c>
      <c r="C82" s="128">
        <v>19</v>
      </c>
      <c r="D82" s="108">
        <v>10</v>
      </c>
      <c r="E82" s="108">
        <v>9</v>
      </c>
      <c r="F82" s="108">
        <v>0</v>
      </c>
      <c r="G82" s="109">
        <v>297.05882352941177</v>
      </c>
      <c r="H82" s="122">
        <v>20</v>
      </c>
      <c r="I82" s="110">
        <v>1.0526315789473684</v>
      </c>
    </row>
    <row r="83" spans="1:9" ht="15.75" x14ac:dyDescent="0.2">
      <c r="A83" s="106" t="s">
        <v>188</v>
      </c>
      <c r="B83" s="107" t="s">
        <v>27</v>
      </c>
      <c r="C83" s="128">
        <v>20</v>
      </c>
      <c r="D83" s="108">
        <v>10</v>
      </c>
      <c r="E83" s="108">
        <v>10</v>
      </c>
      <c r="F83" s="108">
        <v>0</v>
      </c>
      <c r="G83" s="109">
        <v>274.44444444444446</v>
      </c>
      <c r="H83" s="122">
        <v>20</v>
      </c>
      <c r="I83" s="110">
        <v>1</v>
      </c>
    </row>
    <row r="84" spans="1:9" ht="15.75" x14ac:dyDescent="0.2">
      <c r="A84" s="106" t="s">
        <v>22</v>
      </c>
      <c r="B84" s="107" t="s">
        <v>27</v>
      </c>
      <c r="C84" s="128">
        <v>19</v>
      </c>
      <c r="D84" s="108">
        <v>8</v>
      </c>
      <c r="E84" s="108">
        <v>11</v>
      </c>
      <c r="F84" s="108">
        <v>0</v>
      </c>
      <c r="G84" s="109">
        <v>316.57894736842104</v>
      </c>
      <c r="H84" s="122">
        <v>16</v>
      </c>
      <c r="I84" s="110">
        <v>0.84210526315789469</v>
      </c>
    </row>
    <row r="85" spans="1:9" ht="15.75" x14ac:dyDescent="0.2">
      <c r="A85" s="106" t="s">
        <v>244</v>
      </c>
      <c r="B85" s="107" t="s">
        <v>27</v>
      </c>
      <c r="C85" s="128">
        <v>20</v>
      </c>
      <c r="D85" s="108">
        <v>8</v>
      </c>
      <c r="E85" s="108">
        <v>12</v>
      </c>
      <c r="F85" s="108">
        <v>0</v>
      </c>
      <c r="G85" s="109">
        <v>283.5</v>
      </c>
      <c r="H85" s="122">
        <v>16</v>
      </c>
      <c r="I85" s="110">
        <v>0.8</v>
      </c>
    </row>
    <row r="86" spans="1:9" ht="15.75" x14ac:dyDescent="0.2">
      <c r="A86" s="106" t="s">
        <v>94</v>
      </c>
      <c r="B86" s="107" t="s">
        <v>27</v>
      </c>
      <c r="C86" s="128">
        <v>20</v>
      </c>
      <c r="D86" s="108">
        <v>8</v>
      </c>
      <c r="E86" s="108">
        <v>12</v>
      </c>
      <c r="F86" s="108">
        <v>0</v>
      </c>
      <c r="G86" s="109">
        <v>228.88888888888889</v>
      </c>
      <c r="H86" s="122">
        <v>16</v>
      </c>
      <c r="I86" s="110">
        <v>0.8</v>
      </c>
    </row>
    <row r="87" spans="1:9" ht="15.75" x14ac:dyDescent="0.2">
      <c r="A87" s="106" t="s">
        <v>186</v>
      </c>
      <c r="B87" s="107" t="s">
        <v>27</v>
      </c>
      <c r="C87" s="128">
        <v>18</v>
      </c>
      <c r="D87" s="108">
        <v>6</v>
      </c>
      <c r="E87" s="108">
        <v>12</v>
      </c>
      <c r="F87" s="108">
        <v>0</v>
      </c>
      <c r="G87" s="109">
        <v>385</v>
      </c>
      <c r="H87" s="122">
        <v>12</v>
      </c>
      <c r="I87" s="110">
        <v>0.66666666666666663</v>
      </c>
    </row>
    <row r="88" spans="1:9" ht="15.75" x14ac:dyDescent="0.2">
      <c r="A88" s="106" t="s">
        <v>239</v>
      </c>
      <c r="B88" s="107" t="s">
        <v>181</v>
      </c>
      <c r="C88" s="128">
        <v>19</v>
      </c>
      <c r="D88" s="108">
        <v>5</v>
      </c>
      <c r="E88" s="108">
        <v>14</v>
      </c>
      <c r="F88" s="108">
        <v>0</v>
      </c>
      <c r="G88" s="109">
        <v>320.78947368421052</v>
      </c>
      <c r="H88" s="122">
        <v>10</v>
      </c>
      <c r="I88" s="110">
        <v>0.52631578947368418</v>
      </c>
    </row>
    <row r="89" spans="1:9" ht="15.75" x14ac:dyDescent="0.2">
      <c r="A89" s="106" t="s">
        <v>157</v>
      </c>
      <c r="B89" s="107" t="s">
        <v>27</v>
      </c>
      <c r="C89" s="128">
        <v>20</v>
      </c>
      <c r="D89" s="108">
        <v>5</v>
      </c>
      <c r="E89" s="108">
        <v>15</v>
      </c>
      <c r="F89" s="108">
        <v>0</v>
      </c>
      <c r="G89" s="109">
        <v>309.09090909090907</v>
      </c>
      <c r="H89" s="122">
        <v>10</v>
      </c>
      <c r="I89" s="110">
        <v>0.5</v>
      </c>
    </row>
    <row r="90" spans="1:9" ht="15.75" x14ac:dyDescent="0.2">
      <c r="A90" s="106" t="s">
        <v>41</v>
      </c>
      <c r="B90" s="107" t="s">
        <v>27</v>
      </c>
      <c r="C90" s="128">
        <v>19</v>
      </c>
      <c r="D90" s="108">
        <v>4</v>
      </c>
      <c r="E90" s="108">
        <v>15</v>
      </c>
      <c r="F90" s="108">
        <v>0</v>
      </c>
      <c r="G90" s="109">
        <v>206.66666666666666</v>
      </c>
      <c r="H90" s="122">
        <v>8</v>
      </c>
      <c r="I90" s="110">
        <v>0.42105263157894735</v>
      </c>
    </row>
    <row r="91" spans="1:9" ht="15.75" x14ac:dyDescent="0.2">
      <c r="A91" s="106" t="s">
        <v>245</v>
      </c>
      <c r="B91" s="107" t="s">
        <v>27</v>
      </c>
      <c r="C91" s="128">
        <v>15</v>
      </c>
      <c r="D91" s="108">
        <v>3</v>
      </c>
      <c r="E91" s="108">
        <v>12</v>
      </c>
      <c r="F91" s="108">
        <v>0</v>
      </c>
      <c r="G91" s="109">
        <v>246.15384615384616</v>
      </c>
      <c r="H91" s="122">
        <v>6</v>
      </c>
      <c r="I91" s="110">
        <v>0.4</v>
      </c>
    </row>
    <row r="92" spans="1:9" ht="15.75" x14ac:dyDescent="0.2">
      <c r="A92" s="106" t="s">
        <v>21</v>
      </c>
      <c r="B92" s="107" t="s">
        <v>27</v>
      </c>
      <c r="C92" s="128">
        <v>19</v>
      </c>
      <c r="D92" s="108">
        <v>3</v>
      </c>
      <c r="E92" s="108">
        <v>16</v>
      </c>
      <c r="F92" s="108">
        <v>0</v>
      </c>
      <c r="G92" s="109">
        <v>236.57894736842104</v>
      </c>
      <c r="H92" s="122">
        <v>6</v>
      </c>
      <c r="I92" s="110">
        <v>0.31578947368421051</v>
      </c>
    </row>
    <row r="93" spans="1:9" ht="15.75" x14ac:dyDescent="0.2">
      <c r="A93" s="106" t="s">
        <v>246</v>
      </c>
      <c r="B93" s="107" t="s">
        <v>27</v>
      </c>
      <c r="C93" s="128">
        <v>16</v>
      </c>
      <c r="D93" s="108">
        <v>2</v>
      </c>
      <c r="E93" s="108">
        <v>14</v>
      </c>
      <c r="F93" s="108">
        <v>0</v>
      </c>
      <c r="G93" s="109">
        <v>183.57142857142858</v>
      </c>
      <c r="H93" s="122">
        <v>4</v>
      </c>
      <c r="I93" s="110">
        <v>0.25</v>
      </c>
    </row>
    <row r="94" spans="1:9" ht="16.5" thickBot="1" x14ac:dyDescent="0.25">
      <c r="A94" s="111" t="s">
        <v>247</v>
      </c>
      <c r="B94" s="112" t="s">
        <v>181</v>
      </c>
      <c r="C94" s="129">
        <v>15</v>
      </c>
      <c r="D94" s="113">
        <v>0</v>
      </c>
      <c r="E94" s="113">
        <v>15</v>
      </c>
      <c r="F94" s="113">
        <v>0</v>
      </c>
      <c r="G94" s="114">
        <v>110.83333333333333</v>
      </c>
      <c r="H94" s="123">
        <v>0</v>
      </c>
      <c r="I94" s="115">
        <v>0</v>
      </c>
    </row>
    <row r="95" spans="1:9" x14ac:dyDescent="0.2">
      <c r="A95" s="120"/>
    </row>
    <row r="97" spans="1:1" x14ac:dyDescent="0.2">
      <c r="A97" s="48" t="s">
        <v>230</v>
      </c>
    </row>
  </sheetData>
  <mergeCells count="5">
    <mergeCell ref="A69:E69"/>
    <mergeCell ref="A2:I2"/>
    <mergeCell ref="A5:E5"/>
    <mergeCell ref="A34:E34"/>
    <mergeCell ref="A66:I66"/>
  </mergeCells>
  <phoneticPr fontId="8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zoomScale="75" workbookViewId="0">
      <selection activeCell="A3" sqref="A3"/>
    </sheetView>
  </sheetViews>
  <sheetFormatPr baseColWidth="10" defaultRowHeight="12.75" x14ac:dyDescent="0.2"/>
  <cols>
    <col min="1" max="1" width="39.42578125" style="16" customWidth="1"/>
    <col min="2" max="2" width="17.28515625" style="16" bestFit="1" customWidth="1"/>
    <col min="3" max="3" width="6.85546875" style="16" customWidth="1"/>
    <col min="4" max="4" width="12.140625" style="16" customWidth="1"/>
    <col min="5" max="5" width="11.42578125" style="22" customWidth="1"/>
    <col min="6" max="6" width="9.42578125" style="16" customWidth="1"/>
    <col min="7" max="7" width="13.42578125" style="16" customWidth="1"/>
    <col min="8" max="256" width="9.140625" style="16" customWidth="1"/>
    <col min="257" max="16384" width="11.42578125" style="16"/>
  </cols>
  <sheetData>
    <row r="1" spans="1:9" x14ac:dyDescent="0.2">
      <c r="A1"/>
      <c r="B1"/>
      <c r="C1"/>
      <c r="D1"/>
      <c r="E1" s="21"/>
      <c r="F1"/>
      <c r="G1"/>
    </row>
    <row r="2" spans="1:9" ht="20.25" x14ac:dyDescent="0.2">
      <c r="A2" s="192" t="s">
        <v>96</v>
      </c>
      <c r="B2" s="192"/>
      <c r="C2" s="192"/>
      <c r="D2" s="192"/>
      <c r="E2" s="192"/>
      <c r="F2" s="192"/>
      <c r="G2"/>
    </row>
    <row r="3" spans="1:9" ht="13.5" customHeight="1" x14ac:dyDescent="0.2">
      <c r="A3" s="49"/>
      <c r="B3" s="49"/>
      <c r="C3" s="49"/>
      <c r="D3" s="49"/>
      <c r="E3" s="49"/>
      <c r="F3" s="49"/>
      <c r="G3"/>
    </row>
    <row r="4" spans="1:9" x14ac:dyDescent="0.2">
      <c r="A4"/>
    </row>
    <row r="5" spans="1:9" ht="18" x14ac:dyDescent="0.2">
      <c r="A5" s="193" t="s">
        <v>0</v>
      </c>
      <c r="B5" s="193"/>
      <c r="C5" s="193"/>
      <c r="D5" s="193"/>
      <c r="I5" s="22"/>
    </row>
    <row r="6" spans="1:9" ht="13.5" thickBot="1" x14ac:dyDescent="0.25">
      <c r="I6" s="22"/>
    </row>
    <row r="7" spans="1:9" ht="18.75" thickBot="1" x14ac:dyDescent="0.3">
      <c r="A7" s="50" t="s">
        <v>1</v>
      </c>
      <c r="B7" s="50" t="s">
        <v>26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73" t="s">
        <v>7</v>
      </c>
      <c r="I7" s="53" t="s">
        <v>20</v>
      </c>
    </row>
    <row r="8" spans="1:9" ht="15.75" x14ac:dyDescent="0.2">
      <c r="A8" s="40" t="s">
        <v>22</v>
      </c>
      <c r="B8" s="1" t="s">
        <v>27</v>
      </c>
      <c r="C8" s="2">
        <v>14</v>
      </c>
      <c r="D8" s="3">
        <v>13</v>
      </c>
      <c r="E8" s="3">
        <v>1</v>
      </c>
      <c r="F8" s="3">
        <v>0</v>
      </c>
      <c r="G8" s="4">
        <f>'[1]D Est de Montréal'!$W$7</f>
        <v>479.28571428571428</v>
      </c>
      <c r="H8" s="3">
        <f t="shared" ref="H8:H20" si="0">(2*D8)+F8</f>
        <v>26</v>
      </c>
      <c r="I8" s="42">
        <f t="shared" ref="I8:I20" si="1">H8/C8</f>
        <v>1.8571428571428572</v>
      </c>
    </row>
    <row r="9" spans="1:9" ht="15.75" x14ac:dyDescent="0.2">
      <c r="A9" s="57" t="s">
        <v>24</v>
      </c>
      <c r="B9" s="58" t="s">
        <v>27</v>
      </c>
      <c r="C9" s="65">
        <v>14</v>
      </c>
      <c r="D9" s="66">
        <v>12</v>
      </c>
      <c r="E9" s="66">
        <v>2</v>
      </c>
      <c r="F9" s="66">
        <v>0</v>
      </c>
      <c r="G9" s="54">
        <f>'[1]D Est de Montréal'!$W$8</f>
        <v>488.46153846153845</v>
      </c>
      <c r="H9" s="66">
        <f t="shared" si="0"/>
        <v>24</v>
      </c>
      <c r="I9" s="56">
        <f t="shared" si="1"/>
        <v>1.7142857142857142</v>
      </c>
    </row>
    <row r="10" spans="1:9" ht="15.75" x14ac:dyDescent="0.2">
      <c r="A10" s="57" t="s">
        <v>23</v>
      </c>
      <c r="B10" s="58" t="s">
        <v>27</v>
      </c>
      <c r="C10" s="65">
        <v>14</v>
      </c>
      <c r="D10" s="66">
        <v>10</v>
      </c>
      <c r="E10" s="66">
        <v>4</v>
      </c>
      <c r="F10" s="66">
        <v>0</v>
      </c>
      <c r="G10" s="54">
        <f>'[1]D Est de Montréal'!$W$10</f>
        <v>415.71428571428572</v>
      </c>
      <c r="H10" s="66">
        <f t="shared" si="0"/>
        <v>20</v>
      </c>
      <c r="I10" s="56">
        <f t="shared" si="1"/>
        <v>1.4285714285714286</v>
      </c>
    </row>
    <row r="11" spans="1:9" ht="15.75" x14ac:dyDescent="0.2">
      <c r="A11" s="57" t="s">
        <v>58</v>
      </c>
      <c r="B11" s="58" t="s">
        <v>27</v>
      </c>
      <c r="C11" s="65">
        <v>14</v>
      </c>
      <c r="D11" s="66">
        <v>10</v>
      </c>
      <c r="E11" s="66">
        <v>4</v>
      </c>
      <c r="F11" s="66">
        <v>0</v>
      </c>
      <c r="G11" s="54">
        <f>'[1]D Est de Montréal'!$W$5</f>
        <v>412.14285714285717</v>
      </c>
      <c r="H11" s="66">
        <f t="shared" si="0"/>
        <v>20</v>
      </c>
      <c r="I11" s="56">
        <f t="shared" si="1"/>
        <v>1.4285714285714286</v>
      </c>
    </row>
    <row r="12" spans="1:9" ht="15.75" x14ac:dyDescent="0.2">
      <c r="A12" s="57" t="s">
        <v>97</v>
      </c>
      <c r="B12" s="58" t="s">
        <v>27</v>
      </c>
      <c r="C12" s="65">
        <v>14</v>
      </c>
      <c r="D12" s="66">
        <v>10</v>
      </c>
      <c r="E12" s="66">
        <v>4</v>
      </c>
      <c r="F12" s="66">
        <v>0</v>
      </c>
      <c r="G12" s="54">
        <f>'[1]D Est de Montréal'!$W$14</f>
        <v>378.57142857142856</v>
      </c>
      <c r="H12" s="66">
        <f t="shared" si="0"/>
        <v>20</v>
      </c>
      <c r="I12" s="56">
        <f t="shared" si="1"/>
        <v>1.4285714285714286</v>
      </c>
    </row>
    <row r="13" spans="1:9" ht="15.75" x14ac:dyDescent="0.2">
      <c r="A13" s="57" t="s">
        <v>11</v>
      </c>
      <c r="B13" s="58" t="s">
        <v>27</v>
      </c>
      <c r="C13" s="65">
        <v>14</v>
      </c>
      <c r="D13" s="66">
        <v>8</v>
      </c>
      <c r="E13" s="66">
        <v>6</v>
      </c>
      <c r="F13" s="66">
        <v>0</v>
      </c>
      <c r="G13" s="54">
        <f>'[1]D Est de Montréal'!$W$9</f>
        <v>348.46153846153845</v>
      </c>
      <c r="H13" s="66">
        <f t="shared" si="0"/>
        <v>16</v>
      </c>
      <c r="I13" s="56">
        <f t="shared" si="1"/>
        <v>1.1428571428571428</v>
      </c>
    </row>
    <row r="14" spans="1:9" ht="15.75" x14ac:dyDescent="0.2">
      <c r="A14" s="57" t="s">
        <v>25</v>
      </c>
      <c r="B14" s="58" t="s">
        <v>27</v>
      </c>
      <c r="C14" s="65">
        <v>15</v>
      </c>
      <c r="D14" s="66">
        <v>6</v>
      </c>
      <c r="E14" s="66">
        <v>9</v>
      </c>
      <c r="F14" s="66">
        <v>0</v>
      </c>
      <c r="G14" s="54">
        <f>'[1]D Est de Montréal'!$W$11</f>
        <v>333.57142857142856</v>
      </c>
      <c r="H14" s="66">
        <f t="shared" si="0"/>
        <v>12</v>
      </c>
      <c r="I14" s="56">
        <f t="shared" si="1"/>
        <v>0.8</v>
      </c>
    </row>
    <row r="15" spans="1:9" ht="15.75" x14ac:dyDescent="0.2">
      <c r="A15" s="57" t="s">
        <v>98</v>
      </c>
      <c r="B15" s="58" t="s">
        <v>27</v>
      </c>
      <c r="C15" s="65">
        <v>14</v>
      </c>
      <c r="D15" s="66">
        <v>5</v>
      </c>
      <c r="E15" s="66">
        <v>9</v>
      </c>
      <c r="F15" s="66">
        <v>0</v>
      </c>
      <c r="G15" s="54">
        <f>'[1]D Est de Montréal'!$W$6</f>
        <v>364.28571428571428</v>
      </c>
      <c r="H15" s="66">
        <f t="shared" si="0"/>
        <v>10</v>
      </c>
      <c r="I15" s="56">
        <f t="shared" si="1"/>
        <v>0.7142857142857143</v>
      </c>
    </row>
    <row r="16" spans="1:9" ht="15.75" x14ac:dyDescent="0.2">
      <c r="A16" s="57" t="s">
        <v>46</v>
      </c>
      <c r="B16" s="58" t="s">
        <v>27</v>
      </c>
      <c r="C16" s="65">
        <v>14</v>
      </c>
      <c r="D16" s="66">
        <v>5</v>
      </c>
      <c r="E16" s="66">
        <v>9</v>
      </c>
      <c r="F16" s="66">
        <v>0</v>
      </c>
      <c r="G16" s="54">
        <f>'[1]D Est de Montréal'!$W$13</f>
        <v>318.57142857142856</v>
      </c>
      <c r="H16" s="66">
        <f t="shared" si="0"/>
        <v>10</v>
      </c>
      <c r="I16" s="56">
        <f t="shared" si="1"/>
        <v>0.7142857142857143</v>
      </c>
    </row>
    <row r="17" spans="1:9" ht="15.75" x14ac:dyDescent="0.2">
      <c r="A17" s="57" t="s">
        <v>57</v>
      </c>
      <c r="B17" s="58" t="s">
        <v>27</v>
      </c>
      <c r="C17" s="65">
        <v>14</v>
      </c>
      <c r="D17" s="66">
        <v>4</v>
      </c>
      <c r="E17" s="66">
        <v>10</v>
      </c>
      <c r="F17" s="66">
        <v>0</v>
      </c>
      <c r="G17" s="54">
        <f>'[1]D Est de Montréal'!$W$4</f>
        <v>265.38461538461536</v>
      </c>
      <c r="H17" s="66">
        <f t="shared" si="0"/>
        <v>8</v>
      </c>
      <c r="I17" s="56">
        <f t="shared" si="1"/>
        <v>0.5714285714285714</v>
      </c>
    </row>
    <row r="18" spans="1:9" ht="15.75" x14ac:dyDescent="0.2">
      <c r="A18" s="57" t="s">
        <v>99</v>
      </c>
      <c r="B18" s="58" t="s">
        <v>27</v>
      </c>
      <c r="C18" s="65">
        <v>13</v>
      </c>
      <c r="D18" s="66">
        <v>3</v>
      </c>
      <c r="E18" s="66">
        <v>10</v>
      </c>
      <c r="F18" s="66">
        <v>0</v>
      </c>
      <c r="G18" s="54">
        <f>'[1]D Est de Montréal'!$W$15</f>
        <v>272.22222222222223</v>
      </c>
      <c r="H18" s="66">
        <f t="shared" si="0"/>
        <v>6</v>
      </c>
      <c r="I18" s="56">
        <f t="shared" si="1"/>
        <v>0.46153846153846156</v>
      </c>
    </row>
    <row r="19" spans="1:9" ht="15.75" x14ac:dyDescent="0.2">
      <c r="A19" s="57" t="s">
        <v>90</v>
      </c>
      <c r="B19" s="58" t="s">
        <v>91</v>
      </c>
      <c r="C19" s="65">
        <v>10</v>
      </c>
      <c r="D19" s="66">
        <v>2</v>
      </c>
      <c r="E19" s="66">
        <v>8</v>
      </c>
      <c r="F19" s="66">
        <v>0</v>
      </c>
      <c r="G19" s="54">
        <f>'[1]D Est de Montréal'!$W$3</f>
        <v>311</v>
      </c>
      <c r="H19" s="66">
        <f t="shared" si="0"/>
        <v>4</v>
      </c>
      <c r="I19" s="56">
        <f t="shared" si="1"/>
        <v>0.4</v>
      </c>
    </row>
    <row r="20" spans="1:9" ht="16.5" thickBot="1" x14ac:dyDescent="0.25">
      <c r="A20" s="39" t="s">
        <v>41</v>
      </c>
      <c r="B20" s="9" t="s">
        <v>27</v>
      </c>
      <c r="C20" s="10">
        <v>14</v>
      </c>
      <c r="D20" s="11">
        <v>1</v>
      </c>
      <c r="E20" s="11">
        <v>13</v>
      </c>
      <c r="F20" s="11">
        <v>0</v>
      </c>
      <c r="G20" s="12">
        <f>'[1]D Est de Montréal'!$W$12</f>
        <v>241.42857142857142</v>
      </c>
      <c r="H20" s="11">
        <f t="shared" si="0"/>
        <v>2</v>
      </c>
      <c r="I20" s="44">
        <f t="shared" si="1"/>
        <v>0.14285714285714285</v>
      </c>
    </row>
    <row r="22" spans="1:9" ht="18" x14ac:dyDescent="0.2">
      <c r="A22" s="193" t="s">
        <v>17</v>
      </c>
      <c r="B22" s="193"/>
      <c r="C22" s="193"/>
      <c r="D22" s="193"/>
      <c r="I22" s="22"/>
    </row>
    <row r="23" spans="1:9" ht="13.5" thickBot="1" x14ac:dyDescent="0.25">
      <c r="I23" s="22"/>
    </row>
    <row r="24" spans="1:9" ht="18.75" thickBot="1" x14ac:dyDescent="0.3">
      <c r="A24" s="50" t="s">
        <v>1</v>
      </c>
      <c r="B24" s="50" t="s">
        <v>26</v>
      </c>
      <c r="C24" s="51" t="s">
        <v>2</v>
      </c>
      <c r="D24" s="52" t="s">
        <v>3</v>
      </c>
      <c r="E24" s="52" t="s">
        <v>4</v>
      </c>
      <c r="F24" s="52" t="s">
        <v>5</v>
      </c>
      <c r="G24" s="52" t="s">
        <v>6</v>
      </c>
      <c r="H24" s="73" t="s">
        <v>7</v>
      </c>
      <c r="I24" s="53" t="s">
        <v>20</v>
      </c>
    </row>
    <row r="25" spans="1:9" ht="15.75" x14ac:dyDescent="0.25">
      <c r="A25" s="157" t="s">
        <v>22</v>
      </c>
      <c r="B25" s="157" t="s">
        <v>27</v>
      </c>
      <c r="C25" s="155">
        <v>12</v>
      </c>
      <c r="D25" s="156">
        <v>12</v>
      </c>
      <c r="E25" s="156">
        <v>0</v>
      </c>
      <c r="F25" s="156">
        <v>0</v>
      </c>
      <c r="G25" s="158">
        <f>'[1]D Est de Montréal'!$W$22</f>
        <v>427.5</v>
      </c>
      <c r="H25" s="156">
        <f t="shared" ref="H25:H31" si="2">(2*D25)+F25</f>
        <v>24</v>
      </c>
      <c r="I25" s="159">
        <f t="shared" ref="I25:I31" si="3">H25/C25</f>
        <v>2</v>
      </c>
    </row>
    <row r="26" spans="1:9" ht="15.75" x14ac:dyDescent="0.25">
      <c r="A26" s="171" t="s">
        <v>57</v>
      </c>
      <c r="B26" s="171" t="s">
        <v>27</v>
      </c>
      <c r="C26" s="172">
        <v>14</v>
      </c>
      <c r="D26" s="173">
        <v>9</v>
      </c>
      <c r="E26" s="173">
        <v>5</v>
      </c>
      <c r="F26" s="173">
        <v>0</v>
      </c>
      <c r="G26" s="174">
        <f>'[1]D Est de Montréal'!$W$20</f>
        <v>377.14285714285717</v>
      </c>
      <c r="H26" s="173">
        <f t="shared" si="2"/>
        <v>18</v>
      </c>
      <c r="I26" s="175">
        <f t="shared" si="3"/>
        <v>1.2857142857142858</v>
      </c>
    </row>
    <row r="27" spans="1:9" ht="15.75" x14ac:dyDescent="0.25">
      <c r="A27" s="171" t="s">
        <v>11</v>
      </c>
      <c r="B27" s="171" t="s">
        <v>27</v>
      </c>
      <c r="C27" s="172">
        <v>13</v>
      </c>
      <c r="D27" s="173">
        <v>8</v>
      </c>
      <c r="E27" s="173">
        <v>5</v>
      </c>
      <c r="F27" s="173">
        <v>0</v>
      </c>
      <c r="G27" s="174">
        <f>'[1]D Est de Montréal'!$W$24</f>
        <v>313.07692307692309</v>
      </c>
      <c r="H27" s="173">
        <f t="shared" si="2"/>
        <v>16</v>
      </c>
      <c r="I27" s="175">
        <f t="shared" si="3"/>
        <v>1.2307692307692308</v>
      </c>
    </row>
    <row r="28" spans="1:9" ht="15.75" x14ac:dyDescent="0.25">
      <c r="A28" s="171" t="s">
        <v>24</v>
      </c>
      <c r="B28" s="171" t="s">
        <v>27</v>
      </c>
      <c r="C28" s="172">
        <v>13</v>
      </c>
      <c r="D28" s="173">
        <v>7</v>
      </c>
      <c r="E28" s="173">
        <v>6</v>
      </c>
      <c r="F28" s="173">
        <v>0</v>
      </c>
      <c r="G28" s="174">
        <f>'[1]D Est de Montréal'!$W$23</f>
        <v>330</v>
      </c>
      <c r="H28" s="173">
        <f t="shared" si="2"/>
        <v>14</v>
      </c>
      <c r="I28" s="175">
        <f t="shared" si="3"/>
        <v>1.0769230769230769</v>
      </c>
    </row>
    <row r="29" spans="1:9" ht="15.75" x14ac:dyDescent="0.25">
      <c r="A29" s="165" t="s">
        <v>58</v>
      </c>
      <c r="B29" s="165" t="s">
        <v>27</v>
      </c>
      <c r="C29" s="166">
        <v>12</v>
      </c>
      <c r="D29" s="167">
        <v>5</v>
      </c>
      <c r="E29" s="167">
        <v>7</v>
      </c>
      <c r="F29" s="167">
        <v>0</v>
      </c>
      <c r="G29" s="168">
        <f>'[1]D Est de Montréal'!$W$21</f>
        <v>316.66666666666669</v>
      </c>
      <c r="H29" s="167">
        <f t="shared" si="2"/>
        <v>10</v>
      </c>
      <c r="I29" s="169">
        <f t="shared" si="3"/>
        <v>0.83333333333333337</v>
      </c>
    </row>
    <row r="30" spans="1:9" ht="15.75" x14ac:dyDescent="0.25">
      <c r="A30" s="160" t="s">
        <v>90</v>
      </c>
      <c r="B30" s="160" t="s">
        <v>91</v>
      </c>
      <c r="C30" s="161">
        <v>11</v>
      </c>
      <c r="D30" s="162">
        <v>1</v>
      </c>
      <c r="E30" s="162">
        <v>10</v>
      </c>
      <c r="F30" s="162">
        <v>0</v>
      </c>
      <c r="G30" s="163">
        <f>'[1]D Est de Montréal'!$W$19</f>
        <v>211.81818181818181</v>
      </c>
      <c r="H30" s="162">
        <f t="shared" si="2"/>
        <v>2</v>
      </c>
      <c r="I30" s="164">
        <f t="shared" si="3"/>
        <v>0.18181818181818182</v>
      </c>
    </row>
    <row r="31" spans="1:9" ht="16.5" thickBot="1" x14ac:dyDescent="0.25">
      <c r="A31" s="9" t="s">
        <v>60</v>
      </c>
      <c r="B31" s="9" t="s">
        <v>27</v>
      </c>
      <c r="C31" s="10">
        <v>13</v>
      </c>
      <c r="D31" s="11">
        <v>1</v>
      </c>
      <c r="E31" s="11">
        <v>12</v>
      </c>
      <c r="F31" s="11">
        <v>0</v>
      </c>
      <c r="G31" s="12">
        <f>'[1]D Est de Montréal'!$W$25</f>
        <v>217.69230769230768</v>
      </c>
      <c r="H31" s="11">
        <f t="shared" si="2"/>
        <v>2</v>
      </c>
      <c r="I31" s="44">
        <f t="shared" si="3"/>
        <v>0.15384615384615385</v>
      </c>
    </row>
    <row r="33" spans="1:9" ht="18" x14ac:dyDescent="0.2">
      <c r="A33" s="193" t="s">
        <v>18</v>
      </c>
      <c r="B33" s="193"/>
      <c r="C33" s="193"/>
      <c r="D33" s="193"/>
      <c r="I33" s="22"/>
    </row>
    <row r="34" spans="1:9" ht="13.5" thickBot="1" x14ac:dyDescent="0.25">
      <c r="I34" s="22"/>
    </row>
    <row r="35" spans="1:9" ht="18.75" thickBot="1" x14ac:dyDescent="0.3">
      <c r="A35" s="50" t="s">
        <v>1</v>
      </c>
      <c r="B35" s="50" t="s">
        <v>26</v>
      </c>
      <c r="C35" s="51" t="s">
        <v>2</v>
      </c>
      <c r="D35" s="52" t="s">
        <v>3</v>
      </c>
      <c r="E35" s="52" t="s">
        <v>4</v>
      </c>
      <c r="F35" s="52" t="s">
        <v>5</v>
      </c>
      <c r="G35" s="52" t="s">
        <v>6</v>
      </c>
      <c r="H35" s="73" t="s">
        <v>7</v>
      </c>
      <c r="I35" s="53" t="s">
        <v>20</v>
      </c>
    </row>
    <row r="36" spans="1:9" ht="15.75" x14ac:dyDescent="0.2">
      <c r="A36" s="40" t="s">
        <v>57</v>
      </c>
      <c r="B36" s="1" t="s">
        <v>27</v>
      </c>
      <c r="C36" s="2">
        <v>13</v>
      </c>
      <c r="D36" s="3">
        <v>11</v>
      </c>
      <c r="E36" s="3">
        <v>2</v>
      </c>
      <c r="F36" s="3">
        <v>0</v>
      </c>
      <c r="G36" s="4">
        <f>'[1]D Est de Montréal'!$W$31</f>
        <v>447.69230769230768</v>
      </c>
      <c r="H36" s="3">
        <f t="shared" ref="H36:H42" si="4">(2*D36)+F36</f>
        <v>22</v>
      </c>
      <c r="I36" s="42">
        <f t="shared" ref="I36:I42" si="5">H36/C36</f>
        <v>1.6923076923076923</v>
      </c>
    </row>
    <row r="37" spans="1:9" ht="15.75" x14ac:dyDescent="0.2">
      <c r="A37" s="57" t="s">
        <v>11</v>
      </c>
      <c r="B37" s="58" t="s">
        <v>27</v>
      </c>
      <c r="C37" s="65">
        <v>13</v>
      </c>
      <c r="D37" s="66">
        <v>10</v>
      </c>
      <c r="E37" s="66">
        <v>3</v>
      </c>
      <c r="F37" s="66">
        <v>0</v>
      </c>
      <c r="G37" s="54">
        <f>'[1]D Est de Montréal'!$W$34</f>
        <v>475.38461538461536</v>
      </c>
      <c r="H37" s="66">
        <f t="shared" si="4"/>
        <v>20</v>
      </c>
      <c r="I37" s="56">
        <f t="shared" si="5"/>
        <v>1.5384615384615385</v>
      </c>
    </row>
    <row r="38" spans="1:9" ht="15.75" x14ac:dyDescent="0.2">
      <c r="A38" s="57" t="s">
        <v>54</v>
      </c>
      <c r="B38" s="58" t="s">
        <v>27</v>
      </c>
      <c r="C38" s="65">
        <v>13</v>
      </c>
      <c r="D38" s="66">
        <v>9</v>
      </c>
      <c r="E38" s="66">
        <v>4</v>
      </c>
      <c r="F38" s="66">
        <v>0</v>
      </c>
      <c r="G38" s="54">
        <f>'[1]D Est de Montréal'!$W$33</f>
        <v>361.66666666666669</v>
      </c>
      <c r="H38" s="66">
        <f t="shared" si="4"/>
        <v>18</v>
      </c>
      <c r="I38" s="56">
        <f t="shared" si="5"/>
        <v>1.3846153846153846</v>
      </c>
    </row>
    <row r="39" spans="1:9" ht="15.75" x14ac:dyDescent="0.2">
      <c r="A39" s="57" t="s">
        <v>58</v>
      </c>
      <c r="B39" s="58" t="s">
        <v>27</v>
      </c>
      <c r="C39" s="65">
        <v>12</v>
      </c>
      <c r="D39" s="66">
        <v>8</v>
      </c>
      <c r="E39" s="66">
        <v>4</v>
      </c>
      <c r="F39" s="66">
        <v>0</v>
      </c>
      <c r="G39" s="54">
        <f>'[1]D Est de Montréal'!$W$32</f>
        <v>347.5</v>
      </c>
      <c r="H39" s="66">
        <f t="shared" si="4"/>
        <v>16</v>
      </c>
      <c r="I39" s="56">
        <f t="shared" si="5"/>
        <v>1.3333333333333333</v>
      </c>
    </row>
    <row r="40" spans="1:9" ht="15.75" x14ac:dyDescent="0.2">
      <c r="A40" s="57" t="s">
        <v>100</v>
      </c>
      <c r="B40" s="58" t="s">
        <v>27</v>
      </c>
      <c r="C40" s="65">
        <v>13</v>
      </c>
      <c r="D40" s="66">
        <v>3</v>
      </c>
      <c r="E40" s="66">
        <v>10</v>
      </c>
      <c r="F40" s="66">
        <v>0</v>
      </c>
      <c r="G40" s="54">
        <f>'[1]D Est de Montréal'!$W$29</f>
        <v>218.33333333333334</v>
      </c>
      <c r="H40" s="66">
        <f t="shared" si="4"/>
        <v>6</v>
      </c>
      <c r="I40" s="56">
        <f t="shared" si="5"/>
        <v>0.46153846153846156</v>
      </c>
    </row>
    <row r="41" spans="1:9" ht="15.75" x14ac:dyDescent="0.2">
      <c r="A41" s="41" t="s">
        <v>60</v>
      </c>
      <c r="B41" s="5" t="s">
        <v>27</v>
      </c>
      <c r="C41" s="6">
        <v>13</v>
      </c>
      <c r="D41" s="7">
        <v>2</v>
      </c>
      <c r="E41" s="7">
        <v>11</v>
      </c>
      <c r="F41" s="7">
        <v>0</v>
      </c>
      <c r="G41" s="8">
        <f>'[1]D Est de Montréal'!$W$35</f>
        <v>201</v>
      </c>
      <c r="H41" s="7">
        <f t="shared" si="4"/>
        <v>4</v>
      </c>
      <c r="I41" s="43">
        <f t="shared" si="5"/>
        <v>0.30769230769230771</v>
      </c>
    </row>
    <row r="42" spans="1:9" ht="16.5" thickBot="1" x14ac:dyDescent="0.25">
      <c r="A42" s="39" t="s">
        <v>101</v>
      </c>
      <c r="B42" s="9" t="s">
        <v>27</v>
      </c>
      <c r="C42" s="10">
        <v>13</v>
      </c>
      <c r="D42" s="11">
        <v>2</v>
      </c>
      <c r="E42" s="11">
        <v>11</v>
      </c>
      <c r="F42" s="11">
        <v>0</v>
      </c>
      <c r="G42" s="12">
        <f>'[1]D Est de Montréal'!$W$30</f>
        <v>156.66666666666666</v>
      </c>
      <c r="H42" s="11">
        <f t="shared" si="4"/>
        <v>4</v>
      </c>
      <c r="I42" s="44">
        <f t="shared" si="5"/>
        <v>0.30769230769230771</v>
      </c>
    </row>
    <row r="45" spans="1:9" x14ac:dyDescent="0.2">
      <c r="A45" t="s">
        <v>146</v>
      </c>
    </row>
    <row r="47" spans="1:9" ht="15.75" x14ac:dyDescent="0.25">
      <c r="A47" s="31"/>
    </row>
  </sheetData>
  <mergeCells count="4">
    <mergeCell ref="A2:F2"/>
    <mergeCell ref="A5:D5"/>
    <mergeCell ref="A22:D22"/>
    <mergeCell ref="A33:D33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5"/>
  <sheetViews>
    <sheetView zoomScale="75" workbookViewId="0">
      <selection activeCell="A3" sqref="A3"/>
    </sheetView>
  </sheetViews>
  <sheetFormatPr baseColWidth="10" defaultRowHeight="12.75" x14ac:dyDescent="0.2"/>
  <cols>
    <col min="1" max="1" width="35" style="16" customWidth="1"/>
    <col min="2" max="2" width="28.140625" style="16" customWidth="1"/>
    <col min="3" max="3" width="5.28515625" style="16" customWidth="1"/>
    <col min="4" max="4" width="12.140625" style="16" customWidth="1"/>
    <col min="5" max="5" width="11.42578125" style="22" customWidth="1"/>
    <col min="6" max="6" width="10" style="16" customWidth="1"/>
    <col min="7" max="7" width="13" style="16" customWidth="1"/>
    <col min="8" max="256" width="9.140625" style="16" customWidth="1"/>
    <col min="257" max="16384" width="11.42578125" style="16"/>
  </cols>
  <sheetData>
    <row r="1" spans="1:9" x14ac:dyDescent="0.2">
      <c r="A1"/>
      <c r="B1"/>
      <c r="C1"/>
      <c r="D1"/>
      <c r="E1" s="21"/>
      <c r="F1"/>
      <c r="G1"/>
    </row>
    <row r="2" spans="1:9" ht="20.25" x14ac:dyDescent="0.2">
      <c r="A2" s="192" t="s">
        <v>56</v>
      </c>
      <c r="B2" s="192"/>
      <c r="C2" s="192"/>
      <c r="D2" s="192"/>
      <c r="E2" s="192"/>
      <c r="F2" s="192"/>
      <c r="G2" s="192"/>
      <c r="H2" s="192"/>
    </row>
    <row r="3" spans="1:9" x14ac:dyDescent="0.2">
      <c r="A3"/>
      <c r="B3"/>
      <c r="C3"/>
      <c r="D3"/>
      <c r="E3" s="21"/>
      <c r="F3"/>
      <c r="G3"/>
    </row>
    <row r="4" spans="1:9" ht="15.75" x14ac:dyDescent="0.2">
      <c r="A4" s="13"/>
      <c r="B4" s="14"/>
      <c r="C4" s="14"/>
      <c r="D4" s="14"/>
      <c r="E4" s="14"/>
      <c r="F4" s="15"/>
      <c r="G4" s="14"/>
    </row>
    <row r="5" spans="1:9" ht="18" x14ac:dyDescent="0.2">
      <c r="A5" s="193" t="s">
        <v>17</v>
      </c>
      <c r="B5" s="193"/>
      <c r="C5" s="193"/>
      <c r="D5" s="193"/>
    </row>
    <row r="6" spans="1:9" ht="13.5" thickBot="1" x14ac:dyDescent="0.25"/>
    <row r="7" spans="1:9" ht="18.75" thickBot="1" x14ac:dyDescent="0.3">
      <c r="A7" s="50" t="s">
        <v>1</v>
      </c>
      <c r="B7" s="50" t="s">
        <v>26</v>
      </c>
      <c r="C7" s="176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73" t="s">
        <v>7</v>
      </c>
      <c r="I7" s="53" t="s">
        <v>20</v>
      </c>
    </row>
    <row r="8" spans="1:9" ht="15.75" x14ac:dyDescent="0.25">
      <c r="A8" s="157" t="s">
        <v>41</v>
      </c>
      <c r="B8" s="157" t="s">
        <v>27</v>
      </c>
      <c r="C8" s="177">
        <v>15</v>
      </c>
      <c r="D8" s="156">
        <v>11</v>
      </c>
      <c r="E8" s="156">
        <v>3</v>
      </c>
      <c r="F8" s="156">
        <v>1</v>
      </c>
      <c r="G8" s="158">
        <f>'[1]E Ouest de Montréal'!$W$9</f>
        <v>430.66666666666669</v>
      </c>
      <c r="H8" s="156">
        <f t="shared" ref="H8:H15" si="0">(2*D8)+F8</f>
        <v>23</v>
      </c>
      <c r="I8" s="159">
        <f t="shared" ref="I8:I15" si="1">H8/C8</f>
        <v>1.5333333333333334</v>
      </c>
    </row>
    <row r="9" spans="1:9" ht="15.75" x14ac:dyDescent="0.25">
      <c r="A9" s="165" t="s">
        <v>25</v>
      </c>
      <c r="B9" s="165" t="s">
        <v>27</v>
      </c>
      <c r="C9" s="178">
        <v>15</v>
      </c>
      <c r="D9" s="167">
        <v>11</v>
      </c>
      <c r="E9" s="167">
        <v>4</v>
      </c>
      <c r="F9" s="167">
        <v>0</v>
      </c>
      <c r="G9" s="168">
        <f>'[1]E Ouest de Montréal'!$W$8</f>
        <v>362.66666666666669</v>
      </c>
      <c r="H9" s="167">
        <f t="shared" si="0"/>
        <v>22</v>
      </c>
      <c r="I9" s="169">
        <f t="shared" si="1"/>
        <v>1.4666666666666666</v>
      </c>
    </row>
    <row r="10" spans="1:9" ht="15.75" x14ac:dyDescent="0.25">
      <c r="A10" s="165" t="s">
        <v>23</v>
      </c>
      <c r="B10" s="165" t="s">
        <v>27</v>
      </c>
      <c r="C10" s="178">
        <v>15</v>
      </c>
      <c r="D10" s="167">
        <v>10</v>
      </c>
      <c r="E10" s="167">
        <v>4</v>
      </c>
      <c r="F10" s="167">
        <v>1</v>
      </c>
      <c r="G10" s="168">
        <f>'[1]E Ouest de Montréal'!$W$7</f>
        <v>348.66666666666669</v>
      </c>
      <c r="H10" s="167">
        <f t="shared" si="0"/>
        <v>21</v>
      </c>
      <c r="I10" s="169">
        <f t="shared" si="1"/>
        <v>1.4</v>
      </c>
    </row>
    <row r="11" spans="1:9" ht="15.75" x14ac:dyDescent="0.25">
      <c r="A11" s="165" t="s">
        <v>19</v>
      </c>
      <c r="B11" s="165" t="s">
        <v>27</v>
      </c>
      <c r="C11" s="178">
        <v>15</v>
      </c>
      <c r="D11" s="167">
        <v>6</v>
      </c>
      <c r="E11" s="167">
        <v>9</v>
      </c>
      <c r="F11" s="167">
        <v>0</v>
      </c>
      <c r="G11" s="168">
        <f>'[1]E Ouest de Montréal'!$W$6</f>
        <v>264.66666666666669</v>
      </c>
      <c r="H11" s="167">
        <f t="shared" si="0"/>
        <v>12</v>
      </c>
      <c r="I11" s="169">
        <f t="shared" si="1"/>
        <v>0.8</v>
      </c>
    </row>
    <row r="12" spans="1:9" ht="15.75" x14ac:dyDescent="0.25">
      <c r="A12" s="165" t="s">
        <v>46</v>
      </c>
      <c r="B12" s="165" t="s">
        <v>27</v>
      </c>
      <c r="C12" s="178">
        <v>15</v>
      </c>
      <c r="D12" s="167">
        <v>5</v>
      </c>
      <c r="E12" s="167">
        <v>10</v>
      </c>
      <c r="F12" s="167">
        <v>0</v>
      </c>
      <c r="G12" s="168">
        <f>'[1]E Ouest de Montréal'!$W$10</f>
        <v>276</v>
      </c>
      <c r="H12" s="167">
        <f t="shared" si="0"/>
        <v>10</v>
      </c>
      <c r="I12" s="169">
        <f t="shared" si="1"/>
        <v>0.66666666666666663</v>
      </c>
    </row>
    <row r="13" spans="1:9" ht="15.75" x14ac:dyDescent="0.25">
      <c r="A13" s="165" t="s">
        <v>108</v>
      </c>
      <c r="B13" s="165" t="s">
        <v>107</v>
      </c>
      <c r="C13" s="178">
        <v>12</v>
      </c>
      <c r="D13" s="167">
        <v>2</v>
      </c>
      <c r="E13" s="167">
        <v>10</v>
      </c>
      <c r="F13" s="167">
        <v>0</v>
      </c>
      <c r="G13" s="168">
        <f>'[1]E Ouest de Montréal'!$W$13</f>
        <v>189.16666666666666</v>
      </c>
      <c r="H13" s="167">
        <f t="shared" si="0"/>
        <v>4</v>
      </c>
      <c r="I13" s="169">
        <f t="shared" si="1"/>
        <v>0.33333333333333331</v>
      </c>
    </row>
    <row r="14" spans="1:9" ht="15.75" customHeight="1" x14ac:dyDescent="0.25">
      <c r="A14" s="165" t="s">
        <v>103</v>
      </c>
      <c r="B14" s="165" t="s">
        <v>27</v>
      </c>
      <c r="C14" s="178">
        <v>15</v>
      </c>
      <c r="D14" s="167">
        <v>1</v>
      </c>
      <c r="E14" s="167">
        <v>14</v>
      </c>
      <c r="F14" s="167">
        <v>0</v>
      </c>
      <c r="G14" s="168">
        <f>'[1]E Ouest de Montréal'!$W$11</f>
        <v>154.66666666666666</v>
      </c>
      <c r="H14" s="167">
        <f t="shared" si="0"/>
        <v>2</v>
      </c>
      <c r="I14" s="169">
        <f t="shared" si="1"/>
        <v>0.13333333333333333</v>
      </c>
    </row>
    <row r="15" spans="1:9" ht="16.5" thickBot="1" x14ac:dyDescent="0.25">
      <c r="A15" s="9" t="s">
        <v>102</v>
      </c>
      <c r="B15" s="9" t="s">
        <v>27</v>
      </c>
      <c r="C15" s="88">
        <v>16</v>
      </c>
      <c r="D15" s="11">
        <v>0</v>
      </c>
      <c r="E15" s="11">
        <v>15</v>
      </c>
      <c r="F15" s="11">
        <v>1</v>
      </c>
      <c r="G15" s="12">
        <f>'[1]E Ouest de Montréal'!$W$12</f>
        <v>130.625</v>
      </c>
      <c r="H15" s="11">
        <f t="shared" si="0"/>
        <v>1</v>
      </c>
      <c r="I15" s="44">
        <f t="shared" si="1"/>
        <v>6.25E-2</v>
      </c>
    </row>
    <row r="16" spans="1:9" ht="15.75" x14ac:dyDescent="0.2">
      <c r="A16" s="13"/>
      <c r="B16" s="13"/>
      <c r="C16" s="14"/>
      <c r="D16" s="14"/>
      <c r="E16" s="14"/>
      <c r="F16" s="14"/>
      <c r="G16" s="15"/>
      <c r="H16" s="14"/>
    </row>
    <row r="17" spans="1:9" ht="18" x14ac:dyDescent="0.2">
      <c r="A17" s="193" t="s">
        <v>18</v>
      </c>
      <c r="B17" s="193"/>
      <c r="C17" s="193"/>
      <c r="D17" s="193"/>
    </row>
    <row r="18" spans="1:9" ht="13.5" thickBot="1" x14ac:dyDescent="0.25"/>
    <row r="19" spans="1:9" ht="18.75" thickBot="1" x14ac:dyDescent="0.3">
      <c r="A19" s="17" t="s">
        <v>1</v>
      </c>
      <c r="B19" s="17" t="s">
        <v>26</v>
      </c>
      <c r="C19" s="90" t="s">
        <v>2</v>
      </c>
      <c r="D19" s="19" t="s">
        <v>3</v>
      </c>
      <c r="E19" s="19" t="s">
        <v>4</v>
      </c>
      <c r="F19" s="19" t="s">
        <v>5</v>
      </c>
      <c r="G19" s="19" t="s">
        <v>6</v>
      </c>
      <c r="H19" s="38" t="s">
        <v>7</v>
      </c>
      <c r="I19" s="20" t="s">
        <v>20</v>
      </c>
    </row>
    <row r="20" spans="1:9" ht="15.75" x14ac:dyDescent="0.2">
      <c r="A20" s="57" t="s">
        <v>23</v>
      </c>
      <c r="B20" s="58" t="s">
        <v>27</v>
      </c>
      <c r="C20" s="134">
        <v>15</v>
      </c>
      <c r="D20" s="66">
        <v>15</v>
      </c>
      <c r="E20" s="66">
        <v>0</v>
      </c>
      <c r="F20" s="66">
        <v>0</v>
      </c>
      <c r="G20" s="54">
        <f>'[1]E Ouest de Montréal'!$W$19</f>
        <v>513.33333333333337</v>
      </c>
      <c r="H20" s="131">
        <f t="shared" ref="H20:H28" si="2">(2*D20)+F20</f>
        <v>30</v>
      </c>
      <c r="I20" s="56">
        <f t="shared" ref="I20:I28" si="3">H20/C20</f>
        <v>2</v>
      </c>
    </row>
    <row r="21" spans="1:9" ht="15.75" x14ac:dyDescent="0.2">
      <c r="A21" s="57" t="s">
        <v>25</v>
      </c>
      <c r="B21" s="58" t="s">
        <v>27</v>
      </c>
      <c r="C21" s="134">
        <v>15</v>
      </c>
      <c r="D21" s="66">
        <v>14</v>
      </c>
      <c r="E21" s="66">
        <v>1</v>
      </c>
      <c r="F21" s="66">
        <v>0</v>
      </c>
      <c r="G21" s="54">
        <f>'[1]E Ouest de Montréal'!$W$20</f>
        <v>496</v>
      </c>
      <c r="H21" s="131">
        <f t="shared" si="2"/>
        <v>28</v>
      </c>
      <c r="I21" s="56">
        <f t="shared" si="3"/>
        <v>1.8666666666666667</v>
      </c>
    </row>
    <row r="22" spans="1:9" ht="15.75" x14ac:dyDescent="0.2">
      <c r="A22" s="57" t="s">
        <v>41</v>
      </c>
      <c r="B22" s="58" t="s">
        <v>27</v>
      </c>
      <c r="C22" s="134">
        <v>15</v>
      </c>
      <c r="D22" s="66">
        <v>11</v>
      </c>
      <c r="E22" s="66">
        <v>2</v>
      </c>
      <c r="F22" s="66">
        <v>2</v>
      </c>
      <c r="G22" s="54">
        <f>'[1]E Ouest de Montréal'!$W$21</f>
        <v>389.33333333333331</v>
      </c>
      <c r="H22" s="131">
        <f t="shared" si="2"/>
        <v>24</v>
      </c>
      <c r="I22" s="56">
        <f t="shared" si="3"/>
        <v>1.6</v>
      </c>
    </row>
    <row r="23" spans="1:9" ht="15.75" x14ac:dyDescent="0.2">
      <c r="A23" s="57" t="s">
        <v>19</v>
      </c>
      <c r="B23" s="58" t="s">
        <v>27</v>
      </c>
      <c r="C23" s="134">
        <v>16</v>
      </c>
      <c r="D23" s="66">
        <v>10</v>
      </c>
      <c r="E23" s="66">
        <v>6</v>
      </c>
      <c r="F23" s="66">
        <v>0</v>
      </c>
      <c r="G23" s="54">
        <f>'[1]E Ouest de Montréal'!$W$18</f>
        <v>366.25</v>
      </c>
      <c r="H23" s="131">
        <f t="shared" si="2"/>
        <v>20</v>
      </c>
      <c r="I23" s="56">
        <f t="shared" si="3"/>
        <v>1.25</v>
      </c>
    </row>
    <row r="24" spans="1:9" ht="15.75" x14ac:dyDescent="0.2">
      <c r="A24" s="57" t="s">
        <v>93</v>
      </c>
      <c r="B24" s="58" t="s">
        <v>65</v>
      </c>
      <c r="C24" s="134">
        <v>16</v>
      </c>
      <c r="D24" s="66">
        <v>10</v>
      </c>
      <c r="E24" s="66">
        <v>6</v>
      </c>
      <c r="F24" s="66">
        <v>0</v>
      </c>
      <c r="G24" s="54">
        <f>'[1]E Ouest de Montréal'!$W$24</f>
        <v>349.375</v>
      </c>
      <c r="H24" s="131">
        <f t="shared" si="2"/>
        <v>20</v>
      </c>
      <c r="I24" s="56">
        <f t="shared" si="3"/>
        <v>1.25</v>
      </c>
    </row>
    <row r="25" spans="1:9" ht="15.75" x14ac:dyDescent="0.2">
      <c r="A25" s="57" t="s">
        <v>109</v>
      </c>
      <c r="B25" s="58" t="s">
        <v>75</v>
      </c>
      <c r="C25" s="134">
        <v>15</v>
      </c>
      <c r="D25" s="66">
        <v>7</v>
      </c>
      <c r="E25" s="66">
        <v>8</v>
      </c>
      <c r="F25" s="66">
        <v>0</v>
      </c>
      <c r="G25" s="54">
        <f>'[1]E Ouest de Montréal'!$W$25</f>
        <v>304.66666666666669</v>
      </c>
      <c r="H25" s="131">
        <f t="shared" si="2"/>
        <v>14</v>
      </c>
      <c r="I25" s="56">
        <f t="shared" si="3"/>
        <v>0.93333333333333335</v>
      </c>
    </row>
    <row r="26" spans="1:9" ht="15.75" x14ac:dyDescent="0.2">
      <c r="A26" s="57" t="s">
        <v>110</v>
      </c>
      <c r="B26" s="58" t="s">
        <v>27</v>
      </c>
      <c r="C26" s="134">
        <v>15</v>
      </c>
      <c r="D26" s="66">
        <v>6</v>
      </c>
      <c r="E26" s="66">
        <v>9</v>
      </c>
      <c r="F26" s="66">
        <v>0</v>
      </c>
      <c r="G26" s="54">
        <f>'[1]E Ouest de Montréal'!$W$23</f>
        <v>240</v>
      </c>
      <c r="H26" s="131">
        <f t="shared" si="2"/>
        <v>12</v>
      </c>
      <c r="I26" s="56">
        <f t="shared" si="3"/>
        <v>0.8</v>
      </c>
    </row>
    <row r="27" spans="1:9" ht="15.75" x14ac:dyDescent="0.2">
      <c r="A27" s="41" t="s">
        <v>46</v>
      </c>
      <c r="B27" s="5" t="s">
        <v>27</v>
      </c>
      <c r="C27" s="135">
        <v>15</v>
      </c>
      <c r="D27" s="7">
        <v>4</v>
      </c>
      <c r="E27" s="7">
        <v>11</v>
      </c>
      <c r="F27" s="7">
        <v>0</v>
      </c>
      <c r="G27" s="8">
        <f>'[1]E Ouest de Montréal'!$W$22</f>
        <v>222</v>
      </c>
      <c r="H27" s="85">
        <f t="shared" si="2"/>
        <v>8</v>
      </c>
      <c r="I27" s="43">
        <f t="shared" si="3"/>
        <v>0.53333333333333333</v>
      </c>
    </row>
    <row r="28" spans="1:9" ht="16.5" thickBot="1" x14ac:dyDescent="0.25">
      <c r="A28" s="39" t="s">
        <v>106</v>
      </c>
      <c r="B28" s="9" t="s">
        <v>104</v>
      </c>
      <c r="C28" s="136">
        <v>16</v>
      </c>
      <c r="D28" s="11">
        <v>2</v>
      </c>
      <c r="E28" s="11">
        <v>13</v>
      </c>
      <c r="F28" s="11">
        <v>1</v>
      </c>
      <c r="G28" s="12">
        <f>'[1]E Ouest de Montréal'!$W$17</f>
        <v>216.25</v>
      </c>
      <c r="H28" s="83">
        <f t="shared" si="2"/>
        <v>5</v>
      </c>
      <c r="I28" s="44">
        <f t="shared" si="3"/>
        <v>0.3125</v>
      </c>
    </row>
    <row r="29" spans="1:9" ht="15.75" x14ac:dyDescent="0.2">
      <c r="A29" s="13"/>
      <c r="B29" s="13"/>
      <c r="C29" s="14"/>
      <c r="D29" s="14"/>
      <c r="E29" s="14"/>
      <c r="F29" s="14"/>
      <c r="G29" s="15"/>
      <c r="H29" s="14"/>
    </row>
    <row r="30" spans="1:9" ht="15.75" x14ac:dyDescent="0.2">
      <c r="A30" s="13"/>
      <c r="B30" s="13"/>
      <c r="C30" s="14"/>
      <c r="D30" s="14"/>
      <c r="E30" s="14"/>
      <c r="F30" s="14"/>
      <c r="G30" s="15"/>
      <c r="H30" s="14"/>
    </row>
    <row r="31" spans="1:9" ht="18" x14ac:dyDescent="0.2">
      <c r="A31" s="193" t="s">
        <v>37</v>
      </c>
      <c r="B31" s="193"/>
      <c r="C31" s="193"/>
      <c r="D31" s="193"/>
    </row>
    <row r="32" spans="1:9" ht="13.5" thickBot="1" x14ac:dyDescent="0.25"/>
    <row r="33" spans="1:9" ht="18.75" thickBot="1" x14ac:dyDescent="0.3">
      <c r="A33" s="17" t="s">
        <v>1</v>
      </c>
      <c r="B33" s="17" t="s">
        <v>26</v>
      </c>
      <c r="C33" s="18" t="s">
        <v>2</v>
      </c>
      <c r="D33" s="19" t="s">
        <v>3</v>
      </c>
      <c r="E33" s="19" t="s">
        <v>4</v>
      </c>
      <c r="F33" s="19" t="s">
        <v>5</v>
      </c>
      <c r="G33" s="19" t="s">
        <v>6</v>
      </c>
      <c r="H33" s="38" t="s">
        <v>7</v>
      </c>
      <c r="I33" s="20" t="s">
        <v>20</v>
      </c>
    </row>
    <row r="34" spans="1:9" ht="15.75" x14ac:dyDescent="0.2">
      <c r="A34" s="40" t="s">
        <v>23</v>
      </c>
      <c r="B34" s="1" t="s">
        <v>27</v>
      </c>
      <c r="C34" s="87">
        <v>15</v>
      </c>
      <c r="D34" s="3">
        <v>15</v>
      </c>
      <c r="E34" s="3">
        <v>0</v>
      </c>
      <c r="F34" s="3">
        <v>0</v>
      </c>
      <c r="G34" s="4">
        <f>'[1]E Ouest de Montréal'!$W$19</f>
        <v>513.33333333333337</v>
      </c>
      <c r="H34" s="84">
        <f t="shared" ref="H34:H50" si="4">(2*D34)+F34</f>
        <v>30</v>
      </c>
      <c r="I34" s="42">
        <f t="shared" ref="I34:I50" si="5">H34/C34</f>
        <v>2</v>
      </c>
    </row>
    <row r="35" spans="1:9" ht="15.75" x14ac:dyDescent="0.2">
      <c r="A35" s="57" t="s">
        <v>25</v>
      </c>
      <c r="B35" s="58" t="s">
        <v>27</v>
      </c>
      <c r="C35" s="130">
        <v>15</v>
      </c>
      <c r="D35" s="66">
        <v>14</v>
      </c>
      <c r="E35" s="66">
        <v>1</v>
      </c>
      <c r="F35" s="66">
        <v>0</v>
      </c>
      <c r="G35" s="54">
        <f>'[1]E Ouest de Montréal'!$W$20</f>
        <v>496</v>
      </c>
      <c r="H35" s="131">
        <f t="shared" si="4"/>
        <v>28</v>
      </c>
      <c r="I35" s="56">
        <f t="shared" si="5"/>
        <v>1.8666666666666667</v>
      </c>
    </row>
    <row r="36" spans="1:9" ht="15.75" x14ac:dyDescent="0.2">
      <c r="A36" s="57" t="s">
        <v>41</v>
      </c>
      <c r="B36" s="58" t="s">
        <v>27</v>
      </c>
      <c r="C36" s="130">
        <v>15</v>
      </c>
      <c r="D36" s="66">
        <v>11</v>
      </c>
      <c r="E36" s="66">
        <v>2</v>
      </c>
      <c r="F36" s="66">
        <v>2</v>
      </c>
      <c r="G36" s="54">
        <f>'[1]E Ouest de Montréal'!$W$21</f>
        <v>389.33333333333331</v>
      </c>
      <c r="H36" s="131">
        <f t="shared" si="4"/>
        <v>24</v>
      </c>
      <c r="I36" s="56">
        <f t="shared" si="5"/>
        <v>1.6</v>
      </c>
    </row>
    <row r="37" spans="1:9" ht="15.75" x14ac:dyDescent="0.2">
      <c r="A37" s="57" t="s">
        <v>111</v>
      </c>
      <c r="B37" s="58" t="s">
        <v>27</v>
      </c>
      <c r="C37" s="130">
        <v>15</v>
      </c>
      <c r="D37" s="66">
        <v>11</v>
      </c>
      <c r="E37" s="66">
        <v>3</v>
      </c>
      <c r="F37" s="66">
        <v>1</v>
      </c>
      <c r="G37" s="54">
        <f>'[1]E Ouest de Montréal'!$W$9</f>
        <v>430.66666666666669</v>
      </c>
      <c r="H37" s="131">
        <f t="shared" si="4"/>
        <v>23</v>
      </c>
      <c r="I37" s="56">
        <f t="shared" si="5"/>
        <v>1.5333333333333334</v>
      </c>
    </row>
    <row r="38" spans="1:9" ht="15.75" x14ac:dyDescent="0.2">
      <c r="A38" s="57" t="s">
        <v>114</v>
      </c>
      <c r="B38" s="58" t="s">
        <v>27</v>
      </c>
      <c r="C38" s="130">
        <v>15</v>
      </c>
      <c r="D38" s="66">
        <v>11</v>
      </c>
      <c r="E38" s="66">
        <v>4</v>
      </c>
      <c r="F38" s="66">
        <v>0</v>
      </c>
      <c r="G38" s="54">
        <f>'[1]E Ouest de Montréal'!$W$8</f>
        <v>362.66666666666669</v>
      </c>
      <c r="H38" s="131">
        <f t="shared" si="4"/>
        <v>22</v>
      </c>
      <c r="I38" s="56">
        <f t="shared" si="5"/>
        <v>1.4666666666666666</v>
      </c>
    </row>
    <row r="39" spans="1:9" ht="15.75" x14ac:dyDescent="0.2">
      <c r="A39" s="57" t="s">
        <v>113</v>
      </c>
      <c r="B39" s="58" t="s">
        <v>27</v>
      </c>
      <c r="C39" s="130">
        <v>15</v>
      </c>
      <c r="D39" s="66">
        <v>10</v>
      </c>
      <c r="E39" s="66">
        <v>4</v>
      </c>
      <c r="F39" s="66">
        <v>1</v>
      </c>
      <c r="G39" s="54">
        <f>'[1]E Ouest de Montréal'!$W$7</f>
        <v>348.66666666666669</v>
      </c>
      <c r="H39" s="131">
        <f t="shared" si="4"/>
        <v>21</v>
      </c>
      <c r="I39" s="56">
        <f t="shared" si="5"/>
        <v>1.4</v>
      </c>
    </row>
    <row r="40" spans="1:9" ht="15.75" x14ac:dyDescent="0.2">
      <c r="A40" s="57" t="s">
        <v>19</v>
      </c>
      <c r="B40" s="58" t="s">
        <v>27</v>
      </c>
      <c r="C40" s="130">
        <v>16</v>
      </c>
      <c r="D40" s="66">
        <v>10</v>
      </c>
      <c r="E40" s="66">
        <v>6</v>
      </c>
      <c r="F40" s="66">
        <v>0</v>
      </c>
      <c r="G40" s="54">
        <f>'[1]E Ouest de Montréal'!$W$18</f>
        <v>366.25</v>
      </c>
      <c r="H40" s="131">
        <f t="shared" si="4"/>
        <v>20</v>
      </c>
      <c r="I40" s="56">
        <f t="shared" si="5"/>
        <v>1.25</v>
      </c>
    </row>
    <row r="41" spans="1:9" ht="15.75" x14ac:dyDescent="0.2">
      <c r="A41" s="57" t="s">
        <v>93</v>
      </c>
      <c r="B41" s="58" t="s">
        <v>65</v>
      </c>
      <c r="C41" s="130">
        <v>16</v>
      </c>
      <c r="D41" s="66">
        <v>10</v>
      </c>
      <c r="E41" s="66">
        <v>6</v>
      </c>
      <c r="F41" s="66">
        <v>0</v>
      </c>
      <c r="G41" s="54">
        <f>'[1]E Ouest de Montréal'!$W$24</f>
        <v>349.375</v>
      </c>
      <c r="H41" s="131">
        <f t="shared" si="4"/>
        <v>20</v>
      </c>
      <c r="I41" s="56">
        <f t="shared" si="5"/>
        <v>1.25</v>
      </c>
    </row>
    <row r="42" spans="1:9" ht="15.75" x14ac:dyDescent="0.2">
      <c r="A42" s="57" t="s">
        <v>109</v>
      </c>
      <c r="B42" s="58" t="s">
        <v>75</v>
      </c>
      <c r="C42" s="130">
        <v>15</v>
      </c>
      <c r="D42" s="66">
        <v>7</v>
      </c>
      <c r="E42" s="66">
        <v>8</v>
      </c>
      <c r="F42" s="66">
        <v>0</v>
      </c>
      <c r="G42" s="54">
        <f>'[1]E Ouest de Montréal'!$W$25</f>
        <v>304.66666666666669</v>
      </c>
      <c r="H42" s="131">
        <f t="shared" si="4"/>
        <v>14</v>
      </c>
      <c r="I42" s="56">
        <f t="shared" si="5"/>
        <v>0.93333333333333335</v>
      </c>
    </row>
    <row r="43" spans="1:9" ht="15.75" x14ac:dyDescent="0.2">
      <c r="A43" s="57" t="s">
        <v>112</v>
      </c>
      <c r="B43" s="58" t="s">
        <v>27</v>
      </c>
      <c r="C43" s="130">
        <v>15</v>
      </c>
      <c r="D43" s="66">
        <v>6</v>
      </c>
      <c r="E43" s="66">
        <v>9</v>
      </c>
      <c r="F43" s="66">
        <v>0</v>
      </c>
      <c r="G43" s="54">
        <f>'[1]E Ouest de Montréal'!$W$6</f>
        <v>264.66666666666669</v>
      </c>
      <c r="H43" s="131">
        <f t="shared" si="4"/>
        <v>12</v>
      </c>
      <c r="I43" s="56">
        <f t="shared" si="5"/>
        <v>0.8</v>
      </c>
    </row>
    <row r="44" spans="1:9" ht="15.75" x14ac:dyDescent="0.2">
      <c r="A44" s="57" t="s">
        <v>110</v>
      </c>
      <c r="B44" s="58" t="s">
        <v>27</v>
      </c>
      <c r="C44" s="130">
        <v>15</v>
      </c>
      <c r="D44" s="66">
        <v>6</v>
      </c>
      <c r="E44" s="66">
        <v>9</v>
      </c>
      <c r="F44" s="66">
        <v>0</v>
      </c>
      <c r="G44" s="54">
        <f>'[1]E Ouest de Montréal'!$W$23</f>
        <v>240</v>
      </c>
      <c r="H44" s="131">
        <f t="shared" si="4"/>
        <v>12</v>
      </c>
      <c r="I44" s="56">
        <f t="shared" si="5"/>
        <v>0.8</v>
      </c>
    </row>
    <row r="45" spans="1:9" ht="15.75" x14ac:dyDescent="0.2">
      <c r="A45" s="57" t="s">
        <v>116</v>
      </c>
      <c r="B45" s="58" t="s">
        <v>27</v>
      </c>
      <c r="C45" s="130">
        <v>15</v>
      </c>
      <c r="D45" s="66">
        <v>5</v>
      </c>
      <c r="E45" s="66">
        <v>10</v>
      </c>
      <c r="F45" s="66">
        <v>0</v>
      </c>
      <c r="G45" s="54">
        <f>'[1]E Ouest de Montréal'!$W$10</f>
        <v>276</v>
      </c>
      <c r="H45" s="131">
        <f t="shared" si="4"/>
        <v>10</v>
      </c>
      <c r="I45" s="56">
        <f t="shared" si="5"/>
        <v>0.66666666666666663</v>
      </c>
    </row>
    <row r="46" spans="1:9" ht="15.75" x14ac:dyDescent="0.2">
      <c r="A46" s="57" t="s">
        <v>46</v>
      </c>
      <c r="B46" s="58" t="s">
        <v>27</v>
      </c>
      <c r="C46" s="130">
        <v>15</v>
      </c>
      <c r="D46" s="66">
        <v>4</v>
      </c>
      <c r="E46" s="66">
        <v>11</v>
      </c>
      <c r="F46" s="66">
        <v>0</v>
      </c>
      <c r="G46" s="54">
        <f>'[1]E Ouest de Montréal'!$W$22</f>
        <v>222</v>
      </c>
      <c r="H46" s="131">
        <f t="shared" si="4"/>
        <v>8</v>
      </c>
      <c r="I46" s="56">
        <f t="shared" si="5"/>
        <v>0.53333333333333333</v>
      </c>
    </row>
    <row r="47" spans="1:9" ht="15.75" x14ac:dyDescent="0.2">
      <c r="A47" s="57" t="s">
        <v>118</v>
      </c>
      <c r="B47" s="58" t="s">
        <v>107</v>
      </c>
      <c r="C47" s="130">
        <v>12</v>
      </c>
      <c r="D47" s="66">
        <v>2</v>
      </c>
      <c r="E47" s="66">
        <v>10</v>
      </c>
      <c r="F47" s="66">
        <v>0</v>
      </c>
      <c r="G47" s="54">
        <f>'[1]E Ouest de Montréal'!$W$13</f>
        <v>189.16666666666666</v>
      </c>
      <c r="H47" s="131">
        <f t="shared" si="4"/>
        <v>4</v>
      </c>
      <c r="I47" s="56">
        <f t="shared" si="5"/>
        <v>0.33333333333333331</v>
      </c>
    </row>
    <row r="48" spans="1:9" ht="15.75" x14ac:dyDescent="0.2">
      <c r="A48" s="57" t="s">
        <v>106</v>
      </c>
      <c r="B48" s="58" t="s">
        <v>104</v>
      </c>
      <c r="C48" s="130">
        <v>16</v>
      </c>
      <c r="D48" s="66">
        <v>2</v>
      </c>
      <c r="E48" s="66">
        <v>13</v>
      </c>
      <c r="F48" s="66">
        <v>1</v>
      </c>
      <c r="G48" s="54">
        <f>'[1]E Ouest de Montréal'!$W$17</f>
        <v>216.25</v>
      </c>
      <c r="H48" s="131">
        <f t="shared" si="4"/>
        <v>5</v>
      </c>
      <c r="I48" s="56">
        <f t="shared" si="5"/>
        <v>0.3125</v>
      </c>
    </row>
    <row r="49" spans="1:9" ht="15.75" x14ac:dyDescent="0.2">
      <c r="A49" s="57" t="s">
        <v>117</v>
      </c>
      <c r="B49" s="58" t="s">
        <v>27</v>
      </c>
      <c r="C49" s="130">
        <v>15</v>
      </c>
      <c r="D49" s="66">
        <v>1</v>
      </c>
      <c r="E49" s="66">
        <v>14</v>
      </c>
      <c r="F49" s="66">
        <v>0</v>
      </c>
      <c r="G49" s="54">
        <f>'[1]E Ouest de Montréal'!$W$11</f>
        <v>154.66666666666666</v>
      </c>
      <c r="H49" s="131">
        <f t="shared" si="4"/>
        <v>2</v>
      </c>
      <c r="I49" s="56">
        <f t="shared" si="5"/>
        <v>0.13333333333333333</v>
      </c>
    </row>
    <row r="50" spans="1:9" ht="16.5" thickBot="1" x14ac:dyDescent="0.25">
      <c r="A50" s="39" t="s">
        <v>115</v>
      </c>
      <c r="B50" s="9" t="s">
        <v>27</v>
      </c>
      <c r="C50" s="88">
        <v>16</v>
      </c>
      <c r="D50" s="11">
        <v>0</v>
      </c>
      <c r="E50" s="11">
        <v>15</v>
      </c>
      <c r="F50" s="11">
        <v>1</v>
      </c>
      <c r="G50" s="12">
        <f>'[1]E Ouest de Montréal'!$W$12</f>
        <v>130.625</v>
      </c>
      <c r="H50" s="83">
        <f t="shared" si="4"/>
        <v>1</v>
      </c>
      <c r="I50" s="44">
        <f t="shared" si="5"/>
        <v>6.25E-2</v>
      </c>
    </row>
    <row r="51" spans="1:9" ht="15.75" x14ac:dyDescent="0.2">
      <c r="A51" s="13"/>
      <c r="B51" s="13"/>
      <c r="C51" s="14"/>
      <c r="D51" s="14"/>
      <c r="E51" s="14"/>
      <c r="F51" s="14"/>
      <c r="G51" s="15"/>
      <c r="H51" s="14"/>
    </row>
    <row r="52" spans="1:9" x14ac:dyDescent="0.2">
      <c r="A52" s="67" t="s">
        <v>146</v>
      </c>
    </row>
    <row r="53" spans="1:9" x14ac:dyDescent="0.2">
      <c r="A53"/>
    </row>
    <row r="55" spans="1:9" ht="15.75" x14ac:dyDescent="0.25">
      <c r="A55" s="31" t="s">
        <v>105</v>
      </c>
    </row>
  </sheetData>
  <mergeCells count="4">
    <mergeCell ref="A2:H2"/>
    <mergeCell ref="A17:D17"/>
    <mergeCell ref="A31:D31"/>
    <mergeCell ref="A5:D5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3"/>
  <sheetViews>
    <sheetView zoomScale="75" workbookViewId="0">
      <selection activeCell="A3" sqref="A3"/>
    </sheetView>
  </sheetViews>
  <sheetFormatPr baseColWidth="10" defaultRowHeight="12.75" x14ac:dyDescent="0.2"/>
  <cols>
    <col min="1" max="1" width="36.140625" style="16" customWidth="1"/>
    <col min="2" max="2" width="30" style="16" customWidth="1"/>
    <col min="3" max="3" width="5.5703125" style="16" customWidth="1"/>
    <col min="4" max="4" width="12.140625" style="16" customWidth="1"/>
    <col min="5" max="5" width="11.5703125" style="22" customWidth="1"/>
    <col min="6" max="6" width="10.140625" style="16" customWidth="1"/>
    <col min="7" max="7" width="13.85546875" style="16" bestFit="1" customWidth="1"/>
    <col min="8" max="256" width="9.140625" style="16" customWidth="1"/>
    <col min="257" max="16384" width="11.42578125" style="16"/>
  </cols>
  <sheetData>
    <row r="2" spans="1:9" ht="20.25" x14ac:dyDescent="0.2">
      <c r="B2" s="192" t="s">
        <v>64</v>
      </c>
      <c r="C2" s="192"/>
      <c r="D2" s="192"/>
      <c r="E2" s="192"/>
    </row>
    <row r="5" spans="1:9" ht="18" x14ac:dyDescent="0.2">
      <c r="A5" s="193" t="s">
        <v>0</v>
      </c>
      <c r="B5" s="193"/>
      <c r="C5" s="193"/>
      <c r="D5" s="193"/>
      <c r="I5" s="22"/>
    </row>
    <row r="6" spans="1:9" ht="13.5" thickBot="1" x14ac:dyDescent="0.25">
      <c r="I6" s="22"/>
    </row>
    <row r="7" spans="1:9" ht="18.75" thickBot="1" x14ac:dyDescent="0.3">
      <c r="A7" s="50" t="s">
        <v>1</v>
      </c>
      <c r="B7" s="50" t="s">
        <v>26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73" t="s">
        <v>7</v>
      </c>
      <c r="I7" s="53" t="s">
        <v>20</v>
      </c>
    </row>
    <row r="8" spans="1:9" ht="15.75" x14ac:dyDescent="0.2">
      <c r="A8" s="40" t="s">
        <v>44</v>
      </c>
      <c r="B8" s="1" t="s">
        <v>42</v>
      </c>
      <c r="C8" s="2">
        <v>16</v>
      </c>
      <c r="D8" s="3">
        <v>8</v>
      </c>
      <c r="E8" s="3">
        <v>7</v>
      </c>
      <c r="F8" s="3">
        <v>1</v>
      </c>
      <c r="G8" s="4">
        <f>'[3]F Centre-du-Québec'!$AA$5</f>
        <v>338.75</v>
      </c>
      <c r="H8" s="3">
        <f>(2*D8)+F8</f>
        <v>17</v>
      </c>
      <c r="I8" s="42">
        <f>H8/C8</f>
        <v>1.0625</v>
      </c>
    </row>
    <row r="9" spans="1:9" ht="15.75" x14ac:dyDescent="0.2">
      <c r="A9" s="57" t="s">
        <v>138</v>
      </c>
      <c r="B9" s="58" t="s">
        <v>34</v>
      </c>
      <c r="C9" s="65">
        <v>18</v>
      </c>
      <c r="D9" s="66">
        <v>7</v>
      </c>
      <c r="E9" s="66">
        <v>11</v>
      </c>
      <c r="F9" s="66">
        <v>0</v>
      </c>
      <c r="G9" s="54">
        <f>'[3]F Centre-du-Québec'!$AA$3</f>
        <v>292.22222222222223</v>
      </c>
      <c r="H9" s="66">
        <f>(2*D9)+F9</f>
        <v>14</v>
      </c>
      <c r="I9" s="56">
        <f>H9/C9</f>
        <v>0.77777777777777779</v>
      </c>
    </row>
    <row r="10" spans="1:9" ht="15.75" x14ac:dyDescent="0.2">
      <c r="A10" s="41" t="s">
        <v>139</v>
      </c>
      <c r="B10" s="5" t="s">
        <v>34</v>
      </c>
      <c r="C10" s="6">
        <v>18</v>
      </c>
      <c r="D10" s="7">
        <v>4</v>
      </c>
      <c r="E10" s="7">
        <v>13</v>
      </c>
      <c r="F10" s="7">
        <v>1</v>
      </c>
      <c r="G10" s="8">
        <f>'[3]F Centre-du-Québec'!$AA$4</f>
        <v>288.33333333333331</v>
      </c>
      <c r="H10" s="7">
        <f>(2*D10)+F10</f>
        <v>9</v>
      </c>
      <c r="I10" s="43">
        <f>H10/C10</f>
        <v>0.5</v>
      </c>
    </row>
    <row r="11" spans="1:9" ht="16.5" thickBot="1" x14ac:dyDescent="0.25">
      <c r="A11" s="39" t="s">
        <v>136</v>
      </c>
      <c r="B11" s="9" t="s">
        <v>137</v>
      </c>
      <c r="C11" s="10">
        <v>11</v>
      </c>
      <c r="D11" s="11">
        <v>1</v>
      </c>
      <c r="E11" s="11">
        <v>10</v>
      </c>
      <c r="F11" s="11">
        <v>0</v>
      </c>
      <c r="G11" s="12">
        <f>'[3]F Centre-du-Québec'!$AA$6</f>
        <v>176.36363636363637</v>
      </c>
      <c r="H11" s="11">
        <f>(2*D11)+F11</f>
        <v>2</v>
      </c>
      <c r="I11" s="44">
        <f>H11/C11</f>
        <v>0.18181818181818182</v>
      </c>
    </row>
    <row r="13" spans="1:9" ht="18" x14ac:dyDescent="0.2">
      <c r="A13" s="193" t="s">
        <v>17</v>
      </c>
      <c r="B13" s="193"/>
      <c r="C13" s="193"/>
      <c r="D13" s="193"/>
      <c r="I13" s="22"/>
    </row>
    <row r="14" spans="1:9" ht="13.5" thickBot="1" x14ac:dyDescent="0.25">
      <c r="I14" s="22"/>
    </row>
    <row r="15" spans="1:9" ht="18.75" thickBot="1" x14ac:dyDescent="0.3">
      <c r="A15" s="50" t="s">
        <v>1</v>
      </c>
      <c r="B15" s="50" t="s">
        <v>26</v>
      </c>
      <c r="C15" s="51" t="s">
        <v>2</v>
      </c>
      <c r="D15" s="52" t="s">
        <v>3</v>
      </c>
      <c r="E15" s="52" t="s">
        <v>4</v>
      </c>
      <c r="F15" s="52" t="s">
        <v>5</v>
      </c>
      <c r="G15" s="52" t="s">
        <v>6</v>
      </c>
      <c r="H15" s="73" t="s">
        <v>7</v>
      </c>
      <c r="I15" s="53" t="s">
        <v>20</v>
      </c>
    </row>
    <row r="16" spans="1:9" ht="15.75" x14ac:dyDescent="0.2">
      <c r="A16" s="40" t="s">
        <v>44</v>
      </c>
      <c r="B16" s="1" t="s">
        <v>42</v>
      </c>
      <c r="C16" s="2">
        <v>17</v>
      </c>
      <c r="D16" s="3">
        <v>16</v>
      </c>
      <c r="E16" s="3">
        <v>1</v>
      </c>
      <c r="F16" s="3">
        <v>0</v>
      </c>
      <c r="G16" s="4">
        <f>'[3]F Centre-du-Québec'!$AA$11</f>
        <v>442.35294117647061</v>
      </c>
      <c r="H16" s="3">
        <f>(2*D16)+F16</f>
        <v>32</v>
      </c>
      <c r="I16" s="42">
        <f>H16/C16</f>
        <v>1.8823529411764706</v>
      </c>
    </row>
    <row r="17" spans="1:9" ht="15.75" x14ac:dyDescent="0.2">
      <c r="A17" s="138" t="s">
        <v>136</v>
      </c>
      <c r="B17" s="139" t="s">
        <v>137</v>
      </c>
      <c r="C17" s="147">
        <v>17</v>
      </c>
      <c r="D17" s="141">
        <v>14</v>
      </c>
      <c r="E17" s="141">
        <v>3</v>
      </c>
      <c r="F17" s="141">
        <v>0</v>
      </c>
      <c r="G17" s="142">
        <f>'[3]F Centre-du-Québec'!$AA$12</f>
        <v>484.70588235294116</v>
      </c>
      <c r="H17" s="141">
        <f>(2*D17)+F17</f>
        <v>28</v>
      </c>
      <c r="I17" s="148">
        <f>H17/C17</f>
        <v>1.6470588235294117</v>
      </c>
    </row>
    <row r="18" spans="1:9" ht="16.5" thickBot="1" x14ac:dyDescent="0.25">
      <c r="A18" s="39" t="s">
        <v>33</v>
      </c>
      <c r="B18" s="9" t="s">
        <v>34</v>
      </c>
      <c r="C18" s="10">
        <v>17</v>
      </c>
      <c r="D18" s="11">
        <v>6</v>
      </c>
      <c r="E18" s="11">
        <v>11</v>
      </c>
      <c r="F18" s="11">
        <v>0</v>
      </c>
      <c r="G18" s="12">
        <f>'[3]F Centre-du-Québec'!$AA$10</f>
        <v>286.47058823529414</v>
      </c>
      <c r="H18" s="11">
        <f>(2*D18)+F18</f>
        <v>12</v>
      </c>
      <c r="I18" s="44">
        <f>H18/C18</f>
        <v>0.70588235294117652</v>
      </c>
    </row>
    <row r="21" spans="1:9" ht="18" x14ac:dyDescent="0.2">
      <c r="A21" s="193" t="s">
        <v>37</v>
      </c>
      <c r="B21" s="193"/>
      <c r="C21" s="193"/>
      <c r="D21" s="193"/>
      <c r="I21" s="22"/>
    </row>
    <row r="22" spans="1:9" ht="13.5" thickBot="1" x14ac:dyDescent="0.25">
      <c r="I22" s="22"/>
    </row>
    <row r="23" spans="1:9" ht="18.75" thickBot="1" x14ac:dyDescent="0.3">
      <c r="A23" s="17" t="s">
        <v>1</v>
      </c>
      <c r="B23" s="17" t="s">
        <v>36</v>
      </c>
      <c r="C23" s="18" t="s">
        <v>2</v>
      </c>
      <c r="D23" s="19" t="s">
        <v>3</v>
      </c>
      <c r="E23" s="19" t="s">
        <v>4</v>
      </c>
      <c r="F23" s="19" t="s">
        <v>5</v>
      </c>
      <c r="G23" s="19" t="s">
        <v>6</v>
      </c>
      <c r="H23" s="38" t="s">
        <v>7</v>
      </c>
      <c r="I23" s="20" t="s">
        <v>20</v>
      </c>
    </row>
    <row r="24" spans="1:9" ht="15.75" x14ac:dyDescent="0.2">
      <c r="A24" s="40" t="s">
        <v>141</v>
      </c>
      <c r="B24" s="1" t="s">
        <v>42</v>
      </c>
      <c r="C24" s="2">
        <v>17</v>
      </c>
      <c r="D24" s="3">
        <v>16</v>
      </c>
      <c r="E24" s="3">
        <v>1</v>
      </c>
      <c r="F24" s="3">
        <v>0</v>
      </c>
      <c r="G24" s="4">
        <f>'[3]F Centre-du-Québec'!$AA$11</f>
        <v>442.35294117647061</v>
      </c>
      <c r="H24" s="3">
        <f t="shared" ref="H24:H30" si="0">(2*D24)+F24</f>
        <v>32</v>
      </c>
      <c r="I24" s="42">
        <f t="shared" ref="I24:I30" si="1">H24/C24</f>
        <v>1.8823529411764706</v>
      </c>
    </row>
    <row r="25" spans="1:9" ht="15.75" x14ac:dyDescent="0.2">
      <c r="A25" s="46" t="s">
        <v>151</v>
      </c>
      <c r="B25" s="32" t="s">
        <v>137</v>
      </c>
      <c r="C25" s="27">
        <v>17</v>
      </c>
      <c r="D25" s="28">
        <v>14</v>
      </c>
      <c r="E25" s="28">
        <v>3</v>
      </c>
      <c r="F25" s="28">
        <v>0</v>
      </c>
      <c r="G25" s="29">
        <f>'[3]F Centre-du-Québec'!$AA$12</f>
        <v>484.70588235294116</v>
      </c>
      <c r="H25" s="28">
        <f t="shared" si="0"/>
        <v>28</v>
      </c>
      <c r="I25" s="76">
        <f t="shared" si="1"/>
        <v>1.6470588235294117</v>
      </c>
    </row>
    <row r="26" spans="1:9" ht="15.75" x14ac:dyDescent="0.2">
      <c r="A26" s="46" t="s">
        <v>44</v>
      </c>
      <c r="B26" s="32" t="s">
        <v>42</v>
      </c>
      <c r="C26" s="27">
        <v>16</v>
      </c>
      <c r="D26" s="28">
        <v>8</v>
      </c>
      <c r="E26" s="28">
        <v>7</v>
      </c>
      <c r="F26" s="28">
        <v>1</v>
      </c>
      <c r="G26" s="29">
        <f>'[3]F Centre-du-Québec'!$AA$5</f>
        <v>338.75</v>
      </c>
      <c r="H26" s="28">
        <f t="shared" si="0"/>
        <v>17</v>
      </c>
      <c r="I26" s="76">
        <f t="shared" si="1"/>
        <v>1.0625</v>
      </c>
    </row>
    <row r="27" spans="1:9" ht="15.75" x14ac:dyDescent="0.2">
      <c r="A27" s="46" t="s">
        <v>138</v>
      </c>
      <c r="B27" s="32" t="s">
        <v>34</v>
      </c>
      <c r="C27" s="27">
        <v>18</v>
      </c>
      <c r="D27" s="28">
        <v>7</v>
      </c>
      <c r="E27" s="28">
        <v>11</v>
      </c>
      <c r="F27" s="28">
        <v>0</v>
      </c>
      <c r="G27" s="29">
        <f>'[3]F Centre-du-Québec'!$AA$3</f>
        <v>292.22222222222223</v>
      </c>
      <c r="H27" s="28">
        <f t="shared" si="0"/>
        <v>14</v>
      </c>
      <c r="I27" s="76">
        <f t="shared" si="1"/>
        <v>0.77777777777777779</v>
      </c>
    </row>
    <row r="28" spans="1:9" ht="15.75" x14ac:dyDescent="0.2">
      <c r="A28" s="41" t="s">
        <v>140</v>
      </c>
      <c r="B28" s="5" t="s">
        <v>34</v>
      </c>
      <c r="C28" s="6">
        <v>17</v>
      </c>
      <c r="D28" s="7">
        <v>6</v>
      </c>
      <c r="E28" s="7">
        <v>11</v>
      </c>
      <c r="F28" s="7">
        <v>0</v>
      </c>
      <c r="G28" s="8">
        <f>'[3]F Centre-du-Québec'!$AA$10</f>
        <v>286.47058823529414</v>
      </c>
      <c r="H28" s="7">
        <f t="shared" si="0"/>
        <v>12</v>
      </c>
      <c r="I28" s="43">
        <f t="shared" si="1"/>
        <v>0.70588235294117652</v>
      </c>
    </row>
    <row r="29" spans="1:9" ht="15.75" x14ac:dyDescent="0.2">
      <c r="A29" s="41" t="s">
        <v>139</v>
      </c>
      <c r="B29" s="5" t="s">
        <v>34</v>
      </c>
      <c r="C29" s="6">
        <v>18</v>
      </c>
      <c r="D29" s="7">
        <v>4</v>
      </c>
      <c r="E29" s="7">
        <v>13</v>
      </c>
      <c r="F29" s="7">
        <v>1</v>
      </c>
      <c r="G29" s="8">
        <f>'[3]F Centre-du-Québec'!$AA$4</f>
        <v>288.33333333333331</v>
      </c>
      <c r="H29" s="7">
        <f t="shared" si="0"/>
        <v>9</v>
      </c>
      <c r="I29" s="43">
        <f t="shared" si="1"/>
        <v>0.5</v>
      </c>
    </row>
    <row r="30" spans="1:9" ht="16.5" thickBot="1" x14ac:dyDescent="0.25">
      <c r="A30" s="39" t="s">
        <v>136</v>
      </c>
      <c r="B30" s="9" t="s">
        <v>137</v>
      </c>
      <c r="C30" s="10">
        <v>11</v>
      </c>
      <c r="D30" s="11">
        <v>1</v>
      </c>
      <c r="E30" s="11">
        <v>10</v>
      </c>
      <c r="F30" s="11">
        <v>0</v>
      </c>
      <c r="G30" s="12">
        <f>'[3]F Centre-du-Québec'!$AA$6</f>
        <v>176.36363636363637</v>
      </c>
      <c r="H30" s="11">
        <f t="shared" si="0"/>
        <v>2</v>
      </c>
      <c r="I30" s="44">
        <f t="shared" si="1"/>
        <v>0.18181818181818182</v>
      </c>
    </row>
    <row r="31" spans="1:9" ht="15.75" x14ac:dyDescent="0.2">
      <c r="A31" s="13"/>
      <c r="B31" s="13"/>
      <c r="C31" s="14"/>
      <c r="D31" s="14"/>
      <c r="E31" s="14"/>
      <c r="F31" s="14"/>
      <c r="G31" s="15"/>
      <c r="H31" s="14"/>
      <c r="I31" s="59"/>
    </row>
    <row r="32" spans="1:9" ht="15.75" x14ac:dyDescent="0.25">
      <c r="A32" s="31" t="s">
        <v>105</v>
      </c>
    </row>
    <row r="33" spans="1:9" ht="15.75" x14ac:dyDescent="0.25">
      <c r="A33" s="31"/>
    </row>
    <row r="34" spans="1:9" ht="15.75" x14ac:dyDescent="0.2">
      <c r="A34" s="67" t="s">
        <v>152</v>
      </c>
      <c r="B34" s="13"/>
      <c r="C34" s="14"/>
      <c r="D34" s="14"/>
      <c r="E34" s="14"/>
      <c r="F34" s="14"/>
      <c r="G34" s="15"/>
      <c r="H34" s="14"/>
      <c r="I34" s="59"/>
    </row>
    <row r="35" spans="1:9" ht="15.75" x14ac:dyDescent="0.2">
      <c r="A35" s="13"/>
      <c r="B35" s="13"/>
      <c r="C35" s="14"/>
      <c r="D35" s="14"/>
      <c r="E35" s="14"/>
      <c r="F35" s="14"/>
      <c r="G35" s="15"/>
      <c r="H35" s="14"/>
      <c r="I35" s="59"/>
    </row>
    <row r="36" spans="1:9" ht="15.75" x14ac:dyDescent="0.2">
      <c r="A36" s="13"/>
      <c r="B36" s="13"/>
      <c r="C36" s="14"/>
      <c r="D36" s="14"/>
      <c r="E36" s="14"/>
      <c r="F36" s="14"/>
      <c r="G36" s="15"/>
      <c r="H36" s="14"/>
      <c r="I36" s="59"/>
    </row>
    <row r="37" spans="1:9" ht="18" x14ac:dyDescent="0.2">
      <c r="A37" s="193" t="s">
        <v>15</v>
      </c>
      <c r="B37" s="193"/>
      <c r="C37" s="193"/>
      <c r="D37" s="193"/>
      <c r="E37" s="21"/>
      <c r="F37"/>
      <c r="G37"/>
      <c r="H37"/>
      <c r="I37"/>
    </row>
    <row r="38" spans="1:9" ht="13.5" thickBot="1" x14ac:dyDescent="0.25">
      <c r="A38"/>
      <c r="B38"/>
      <c r="C38"/>
      <c r="D38"/>
      <c r="E38" s="21"/>
      <c r="F38"/>
      <c r="G38"/>
      <c r="H38"/>
      <c r="I38"/>
    </row>
    <row r="39" spans="1:9" ht="18.75" thickBot="1" x14ac:dyDescent="0.3">
      <c r="A39" s="17" t="s">
        <v>1</v>
      </c>
      <c r="B39" s="17" t="s">
        <v>26</v>
      </c>
      <c r="C39" s="18" t="s">
        <v>2</v>
      </c>
      <c r="D39" s="19" t="s">
        <v>3</v>
      </c>
      <c r="E39" s="19" t="s">
        <v>4</v>
      </c>
      <c r="F39" s="19" t="s">
        <v>5</v>
      </c>
      <c r="G39" s="19" t="s">
        <v>6</v>
      </c>
      <c r="H39" s="38" t="s">
        <v>7</v>
      </c>
      <c r="I39" s="20" t="s">
        <v>20</v>
      </c>
    </row>
    <row r="40" spans="1:9" ht="16.5" thickBot="1" x14ac:dyDescent="0.25">
      <c r="A40" s="132" t="s">
        <v>44</v>
      </c>
      <c r="B40" s="133" t="s">
        <v>42</v>
      </c>
      <c r="C40" s="153">
        <v>14</v>
      </c>
      <c r="D40" s="150">
        <v>1</v>
      </c>
      <c r="E40" s="150">
        <v>12</v>
      </c>
      <c r="F40" s="150">
        <v>1</v>
      </c>
      <c r="G40" s="151">
        <f>'[3]F Centre-du-Québec'!$AA$16</f>
        <v>266.42857142857144</v>
      </c>
      <c r="H40" s="154">
        <f>(2*D40)+F40</f>
        <v>3</v>
      </c>
      <c r="I40" s="152">
        <f>H40/C40</f>
        <v>0.21428571428571427</v>
      </c>
    </row>
    <row r="41" spans="1:9" ht="15.75" x14ac:dyDescent="0.2">
      <c r="A41" s="13"/>
      <c r="B41" s="13"/>
      <c r="C41" s="14"/>
      <c r="D41" s="14"/>
      <c r="E41" s="14"/>
      <c r="F41" s="14"/>
      <c r="G41" s="15"/>
      <c r="H41" s="14"/>
      <c r="I41"/>
    </row>
    <row r="42" spans="1:9" ht="18" hidden="1" x14ac:dyDescent="0.2">
      <c r="A42" s="193" t="s">
        <v>8</v>
      </c>
      <c r="B42" s="193"/>
      <c r="C42" s="193"/>
      <c r="D42" s="193"/>
    </row>
    <row r="43" spans="1:9" ht="13.5" hidden="1" thickBot="1" x14ac:dyDescent="0.25"/>
    <row r="44" spans="1:9" ht="18.75" hidden="1" thickBot="1" x14ac:dyDescent="0.3">
      <c r="A44" s="50" t="s">
        <v>1</v>
      </c>
      <c r="B44" s="50" t="s">
        <v>26</v>
      </c>
      <c r="C44" s="51" t="s">
        <v>2</v>
      </c>
      <c r="D44" s="52" t="s">
        <v>3</v>
      </c>
      <c r="E44" s="52" t="s">
        <v>4</v>
      </c>
      <c r="F44" s="52" t="s">
        <v>5</v>
      </c>
      <c r="G44" s="52" t="s">
        <v>6</v>
      </c>
      <c r="H44" s="73" t="s">
        <v>7</v>
      </c>
      <c r="I44" s="20" t="s">
        <v>20</v>
      </c>
    </row>
    <row r="45" spans="1:9" ht="15.75" hidden="1" x14ac:dyDescent="0.2">
      <c r="A45" s="40" t="s">
        <v>33</v>
      </c>
      <c r="B45" s="1" t="s">
        <v>34</v>
      </c>
      <c r="C45" s="87">
        <v>19</v>
      </c>
      <c r="D45" s="3">
        <v>17</v>
      </c>
      <c r="E45" s="3">
        <v>2</v>
      </c>
      <c r="F45" s="3">
        <v>0</v>
      </c>
      <c r="G45" s="4">
        <f>'[1]F Centre-du-Québec'!$AA$21</f>
        <v>402.10526315789474</v>
      </c>
      <c r="H45" s="84">
        <f>(2*D45)+F45</f>
        <v>34</v>
      </c>
      <c r="I45" s="42">
        <f>H45/C45</f>
        <v>1.7894736842105263</v>
      </c>
    </row>
    <row r="46" spans="1:9" ht="16.5" hidden="1" thickBot="1" x14ac:dyDescent="0.25">
      <c r="A46" s="39" t="s">
        <v>142</v>
      </c>
      <c r="B46" s="9" t="s">
        <v>143</v>
      </c>
      <c r="C46" s="88">
        <v>19</v>
      </c>
      <c r="D46" s="11">
        <v>10</v>
      </c>
      <c r="E46" s="11">
        <v>8</v>
      </c>
      <c r="F46" s="11">
        <v>1</v>
      </c>
      <c r="G46" s="12">
        <f>'[1]F Centre-du-Québec'!$AA$20</f>
        <v>298.42105263157896</v>
      </c>
      <c r="H46" s="83">
        <f>(2*D46)+F46</f>
        <v>21</v>
      </c>
      <c r="I46" s="44">
        <f>H46/C46</f>
        <v>1.1052631578947369</v>
      </c>
    </row>
    <row r="47" spans="1:9" ht="15.75" x14ac:dyDescent="0.2">
      <c r="A47" s="13"/>
      <c r="B47" s="14"/>
      <c r="C47" s="14"/>
      <c r="D47" s="14"/>
      <c r="E47" s="14"/>
      <c r="F47" s="15"/>
      <c r="G47" s="14"/>
    </row>
    <row r="48" spans="1:9" ht="15.75" x14ac:dyDescent="0.2">
      <c r="A48" s="13"/>
      <c r="B48" s="14"/>
      <c r="C48" s="14"/>
      <c r="D48" s="14"/>
      <c r="E48" s="14"/>
      <c r="F48" s="15"/>
      <c r="G48" s="14"/>
    </row>
    <row r="49" spans="1:9" ht="18" x14ac:dyDescent="0.2">
      <c r="A49" s="193" t="s">
        <v>9</v>
      </c>
      <c r="B49" s="193"/>
      <c r="C49" s="193"/>
      <c r="D49" s="193"/>
    </row>
    <row r="50" spans="1:9" ht="13.5" thickBot="1" x14ac:dyDescent="0.25"/>
    <row r="51" spans="1:9" ht="18.75" thickBot="1" x14ac:dyDescent="0.3">
      <c r="A51" s="17" t="s">
        <v>1</v>
      </c>
      <c r="B51" s="17" t="s">
        <v>26</v>
      </c>
      <c r="C51" s="90" t="s">
        <v>2</v>
      </c>
      <c r="D51" s="19" t="s">
        <v>3</v>
      </c>
      <c r="E51" s="19" t="s">
        <v>4</v>
      </c>
      <c r="F51" s="19" t="s">
        <v>5</v>
      </c>
      <c r="G51" s="19" t="s">
        <v>6</v>
      </c>
      <c r="H51" s="38" t="s">
        <v>7</v>
      </c>
      <c r="I51" s="20" t="s">
        <v>20</v>
      </c>
    </row>
    <row r="52" spans="1:9" ht="16.5" thickBot="1" x14ac:dyDescent="0.25">
      <c r="A52" s="39" t="s">
        <v>33</v>
      </c>
      <c r="B52" s="9" t="s">
        <v>34</v>
      </c>
      <c r="C52" s="88">
        <v>14</v>
      </c>
      <c r="D52" s="11">
        <v>12</v>
      </c>
      <c r="E52" s="11">
        <v>1</v>
      </c>
      <c r="F52" s="11">
        <v>1</v>
      </c>
      <c r="G52" s="12">
        <f>'[3]F Centre-du-Québec'!$AA$24</f>
        <v>416.42857142857144</v>
      </c>
      <c r="H52" s="83">
        <f>(2*D52)+F52</f>
        <v>25</v>
      </c>
      <c r="I52" s="44">
        <f>H52/C52</f>
        <v>1.7857142857142858</v>
      </c>
    </row>
    <row r="53" spans="1:9" ht="15.75" x14ac:dyDescent="0.2">
      <c r="A53" s="13"/>
      <c r="B53" s="13"/>
      <c r="C53" s="14"/>
      <c r="D53" s="14"/>
      <c r="E53" s="14"/>
      <c r="F53" s="14"/>
      <c r="G53" s="15"/>
      <c r="H53" s="14"/>
    </row>
    <row r="54" spans="1:9" ht="15.75" x14ac:dyDescent="0.2">
      <c r="A54" s="13"/>
      <c r="B54" s="14"/>
      <c r="C54" s="14"/>
      <c r="D54" s="14"/>
      <c r="E54" s="14"/>
      <c r="F54" s="15"/>
      <c r="G54" s="14"/>
    </row>
    <row r="55" spans="1:9" ht="18" x14ac:dyDescent="0.2">
      <c r="A55" s="193" t="s">
        <v>10</v>
      </c>
      <c r="B55" s="193"/>
      <c r="C55" s="193"/>
      <c r="D55" s="193"/>
    </row>
    <row r="56" spans="1:9" ht="13.5" thickBot="1" x14ac:dyDescent="0.25"/>
    <row r="57" spans="1:9" ht="18.75" thickBot="1" x14ac:dyDescent="0.3">
      <c r="A57" s="17" t="s">
        <v>1</v>
      </c>
      <c r="B57" s="17" t="s">
        <v>26</v>
      </c>
      <c r="C57" s="51" t="s">
        <v>2</v>
      </c>
      <c r="D57" s="52" t="s">
        <v>3</v>
      </c>
      <c r="E57" s="52" t="s">
        <v>4</v>
      </c>
      <c r="F57" s="52" t="s">
        <v>5</v>
      </c>
      <c r="G57" s="52" t="s">
        <v>6</v>
      </c>
      <c r="H57" s="73" t="s">
        <v>7</v>
      </c>
      <c r="I57" s="20" t="s">
        <v>20</v>
      </c>
    </row>
    <row r="58" spans="1:9" ht="15.75" x14ac:dyDescent="0.2">
      <c r="A58" s="1" t="s">
        <v>33</v>
      </c>
      <c r="B58" s="144" t="s">
        <v>34</v>
      </c>
      <c r="C58" s="87">
        <v>14</v>
      </c>
      <c r="D58" s="3">
        <v>12</v>
      </c>
      <c r="E58" s="3">
        <v>1</v>
      </c>
      <c r="F58" s="3">
        <v>1</v>
      </c>
      <c r="G58" s="4">
        <f>'[3]F Centre-du-Québec'!$AA$24</f>
        <v>416.42857142857144</v>
      </c>
      <c r="H58" s="84">
        <f>(2*D58)+F58</f>
        <v>25</v>
      </c>
      <c r="I58" s="42">
        <f>H58/C58</f>
        <v>1.7857142857142858</v>
      </c>
    </row>
    <row r="59" spans="1:9" ht="16.5" thickBot="1" x14ac:dyDescent="0.25">
      <c r="A59" s="9" t="s">
        <v>144</v>
      </c>
      <c r="B59" s="146" t="s">
        <v>42</v>
      </c>
      <c r="C59" s="88">
        <v>14</v>
      </c>
      <c r="D59" s="11">
        <v>1</v>
      </c>
      <c r="E59" s="11">
        <v>12</v>
      </c>
      <c r="F59" s="11">
        <v>1</v>
      </c>
      <c r="G59" s="12">
        <f>'[3]F Centre-du-Québec'!$AA$16</f>
        <v>266.42857142857144</v>
      </c>
      <c r="H59" s="83">
        <f>(2*D59)+F59</f>
        <v>3</v>
      </c>
      <c r="I59" s="44">
        <f>H59/C59</f>
        <v>0.21428571428571427</v>
      </c>
    </row>
    <row r="61" spans="1:9" ht="15.75" x14ac:dyDescent="0.25">
      <c r="A61" s="31" t="s">
        <v>149</v>
      </c>
    </row>
    <row r="62" spans="1:9" ht="15.75" x14ac:dyDescent="0.25">
      <c r="A62" s="31"/>
    </row>
    <row r="63" spans="1:9" x14ac:dyDescent="0.2">
      <c r="A63" s="67" t="s">
        <v>152</v>
      </c>
    </row>
  </sheetData>
  <mergeCells count="8">
    <mergeCell ref="B2:E2"/>
    <mergeCell ref="A49:D49"/>
    <mergeCell ref="A55:D55"/>
    <mergeCell ref="A42:D42"/>
    <mergeCell ref="A5:D5"/>
    <mergeCell ref="A13:D13"/>
    <mergeCell ref="A21:D21"/>
    <mergeCell ref="A37:D37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7"/>
  <sheetViews>
    <sheetView zoomScale="75" workbookViewId="0">
      <selection activeCell="A2" sqref="A2"/>
    </sheetView>
  </sheetViews>
  <sheetFormatPr baseColWidth="10" defaultRowHeight="12.75" x14ac:dyDescent="0.2"/>
  <cols>
    <col min="1" max="1" width="39.42578125" style="16" customWidth="1"/>
    <col min="2" max="2" width="28.140625" style="16" bestFit="1" customWidth="1"/>
    <col min="3" max="3" width="5.42578125" style="16" customWidth="1"/>
    <col min="4" max="4" width="13.28515625" style="16" bestFit="1" customWidth="1"/>
    <col min="5" max="5" width="11.7109375" style="22" customWidth="1"/>
    <col min="6" max="6" width="9.140625" style="16" customWidth="1"/>
    <col min="7" max="7" width="13.7109375" style="16" customWidth="1"/>
    <col min="8" max="8" width="9.42578125" style="16" customWidth="1"/>
    <col min="9" max="9" width="11.42578125" style="22" customWidth="1"/>
    <col min="10" max="256" width="9.140625" style="16" customWidth="1"/>
    <col min="257" max="16384" width="11.42578125" style="16"/>
  </cols>
  <sheetData>
    <row r="1" spans="1:9" ht="20.25" x14ac:dyDescent="0.2">
      <c r="A1" s="192" t="s">
        <v>66</v>
      </c>
      <c r="B1" s="192"/>
      <c r="C1" s="192"/>
      <c r="D1" s="192"/>
      <c r="E1" s="192"/>
      <c r="F1" s="192"/>
      <c r="G1" s="192"/>
      <c r="H1" s="192"/>
      <c r="I1" s="192"/>
    </row>
    <row r="3" spans="1:9" ht="18" x14ac:dyDescent="0.2">
      <c r="A3" s="193" t="s">
        <v>0</v>
      </c>
      <c r="B3" s="193"/>
      <c r="C3" s="193"/>
      <c r="D3" s="193"/>
    </row>
    <row r="4" spans="1:9" ht="13.5" thickBot="1" x14ac:dyDescent="0.25"/>
    <row r="5" spans="1:9" ht="18.75" thickBot="1" x14ac:dyDescent="0.3">
      <c r="A5" s="50" t="s">
        <v>1</v>
      </c>
      <c r="B5" s="50" t="s">
        <v>26</v>
      </c>
      <c r="C5" s="51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73" t="s">
        <v>7</v>
      </c>
      <c r="I5" s="53" t="s">
        <v>20</v>
      </c>
    </row>
    <row r="6" spans="1:9" ht="15.75" x14ac:dyDescent="0.2">
      <c r="A6" s="40" t="s">
        <v>279</v>
      </c>
      <c r="B6" s="1" t="s">
        <v>163</v>
      </c>
      <c r="C6" s="2">
        <v>19</v>
      </c>
      <c r="D6" s="3">
        <v>17</v>
      </c>
      <c r="E6" s="3">
        <v>2</v>
      </c>
      <c r="F6" s="3">
        <v>0</v>
      </c>
      <c r="G6" s="4">
        <v>423.52941176470586</v>
      </c>
      <c r="H6" s="3">
        <v>34</v>
      </c>
      <c r="I6" s="42">
        <v>1.7894736842105263</v>
      </c>
    </row>
    <row r="7" spans="1:9" ht="15.75" x14ac:dyDescent="0.2">
      <c r="A7" s="57" t="s">
        <v>197</v>
      </c>
      <c r="B7" s="58" t="s">
        <v>196</v>
      </c>
      <c r="C7" s="65">
        <v>19</v>
      </c>
      <c r="D7" s="66">
        <v>17</v>
      </c>
      <c r="E7" s="66">
        <v>2</v>
      </c>
      <c r="F7" s="66">
        <v>0</v>
      </c>
      <c r="G7" s="54">
        <v>385.78947368421052</v>
      </c>
      <c r="H7" s="66">
        <v>34</v>
      </c>
      <c r="I7" s="56">
        <v>1.7894736842105263</v>
      </c>
    </row>
    <row r="8" spans="1:9" ht="15.75" x14ac:dyDescent="0.2">
      <c r="A8" s="57" t="s">
        <v>195</v>
      </c>
      <c r="B8" s="58" t="s">
        <v>196</v>
      </c>
      <c r="C8" s="65">
        <v>19</v>
      </c>
      <c r="D8" s="66">
        <v>15</v>
      </c>
      <c r="E8" s="66">
        <v>4</v>
      </c>
      <c r="F8" s="66">
        <v>0</v>
      </c>
      <c r="G8" s="54">
        <v>369.21052631578948</v>
      </c>
      <c r="H8" s="66">
        <v>30</v>
      </c>
      <c r="I8" s="56">
        <v>1.5789473684210527</v>
      </c>
    </row>
    <row r="9" spans="1:9" ht="15.75" x14ac:dyDescent="0.2">
      <c r="A9" s="57" t="s">
        <v>193</v>
      </c>
      <c r="B9" s="58" t="s">
        <v>28</v>
      </c>
      <c r="C9" s="65">
        <v>19</v>
      </c>
      <c r="D9" s="66">
        <v>14</v>
      </c>
      <c r="E9" s="66">
        <v>5</v>
      </c>
      <c r="F9" s="66">
        <v>0</v>
      </c>
      <c r="G9" s="54">
        <v>332.5</v>
      </c>
      <c r="H9" s="66">
        <v>28</v>
      </c>
      <c r="I9" s="56">
        <v>1.4736842105263157</v>
      </c>
    </row>
    <row r="10" spans="1:9" ht="15.75" x14ac:dyDescent="0.2">
      <c r="A10" s="57" t="s">
        <v>249</v>
      </c>
      <c r="B10" s="58" t="s">
        <v>191</v>
      </c>
      <c r="C10" s="65">
        <v>19</v>
      </c>
      <c r="D10" s="66">
        <v>13</v>
      </c>
      <c r="E10" s="66">
        <v>5</v>
      </c>
      <c r="F10" s="66">
        <v>1</v>
      </c>
      <c r="G10" s="54">
        <v>378.52941176470586</v>
      </c>
      <c r="H10" s="66">
        <v>27</v>
      </c>
      <c r="I10" s="56">
        <v>1.4210526315789473</v>
      </c>
    </row>
    <row r="11" spans="1:9" ht="15.75" x14ac:dyDescent="0.2">
      <c r="A11" s="57" t="s">
        <v>161</v>
      </c>
      <c r="B11" s="58" t="s">
        <v>28</v>
      </c>
      <c r="C11" s="65">
        <v>19</v>
      </c>
      <c r="D11" s="66">
        <v>12</v>
      </c>
      <c r="E11" s="66">
        <v>7</v>
      </c>
      <c r="F11" s="66">
        <v>0</v>
      </c>
      <c r="G11" s="54">
        <v>330</v>
      </c>
      <c r="H11" s="66">
        <v>24</v>
      </c>
      <c r="I11" s="56">
        <v>1.263157894736842</v>
      </c>
    </row>
    <row r="12" spans="1:9" ht="15.75" x14ac:dyDescent="0.2">
      <c r="A12" s="57" t="s">
        <v>165</v>
      </c>
      <c r="B12" s="58" t="s">
        <v>147</v>
      </c>
      <c r="C12" s="65">
        <v>19</v>
      </c>
      <c r="D12" s="66">
        <v>12</v>
      </c>
      <c r="E12" s="66">
        <v>7</v>
      </c>
      <c r="F12" s="66">
        <v>0</v>
      </c>
      <c r="G12" s="54">
        <v>321.66666666666669</v>
      </c>
      <c r="H12" s="66">
        <v>24</v>
      </c>
      <c r="I12" s="56">
        <v>1.263157894736842</v>
      </c>
    </row>
    <row r="13" spans="1:9" ht="15.75" x14ac:dyDescent="0.2">
      <c r="A13" s="57" t="s">
        <v>194</v>
      </c>
      <c r="B13" s="58" t="s">
        <v>28</v>
      </c>
      <c r="C13" s="65">
        <v>19</v>
      </c>
      <c r="D13" s="66">
        <v>10</v>
      </c>
      <c r="E13" s="66">
        <v>8</v>
      </c>
      <c r="F13" s="66">
        <v>1</v>
      </c>
      <c r="G13" s="54">
        <v>307.77777777777777</v>
      </c>
      <c r="H13" s="66">
        <v>21</v>
      </c>
      <c r="I13" s="56">
        <v>1.1052631578947369</v>
      </c>
    </row>
    <row r="14" spans="1:9" ht="15.75" x14ac:dyDescent="0.2">
      <c r="A14" s="57" t="s">
        <v>250</v>
      </c>
      <c r="B14" s="58" t="s">
        <v>191</v>
      </c>
      <c r="C14" s="65">
        <v>18</v>
      </c>
      <c r="D14" s="66">
        <v>9</v>
      </c>
      <c r="E14" s="66">
        <v>9</v>
      </c>
      <c r="F14" s="66">
        <v>0</v>
      </c>
      <c r="G14" s="54">
        <v>297.35294117647061</v>
      </c>
      <c r="H14" s="66">
        <v>18</v>
      </c>
      <c r="I14" s="56">
        <v>1</v>
      </c>
    </row>
    <row r="15" spans="1:9" ht="15.75" x14ac:dyDescent="0.2">
      <c r="A15" s="57" t="s">
        <v>280</v>
      </c>
      <c r="B15" s="58" t="s">
        <v>163</v>
      </c>
      <c r="C15" s="65">
        <v>19</v>
      </c>
      <c r="D15" s="66">
        <v>8</v>
      </c>
      <c r="E15" s="66">
        <v>10</v>
      </c>
      <c r="F15" s="66">
        <v>1</v>
      </c>
      <c r="G15" s="54">
        <v>286.47058823529414</v>
      </c>
      <c r="H15" s="66">
        <v>17</v>
      </c>
      <c r="I15" s="56">
        <v>0.89473684210526316</v>
      </c>
    </row>
    <row r="16" spans="1:9" ht="15.75" x14ac:dyDescent="0.2">
      <c r="A16" s="57" t="s">
        <v>251</v>
      </c>
      <c r="B16" s="58" t="s">
        <v>200</v>
      </c>
      <c r="C16" s="65">
        <v>18</v>
      </c>
      <c r="D16" s="66">
        <v>7</v>
      </c>
      <c r="E16" s="66">
        <v>11</v>
      </c>
      <c r="F16" s="66">
        <v>0</v>
      </c>
      <c r="G16" s="54">
        <v>313.88888888888891</v>
      </c>
      <c r="H16" s="66">
        <v>14</v>
      </c>
      <c r="I16" s="56">
        <v>0.77777777777777779</v>
      </c>
    </row>
    <row r="17" spans="1:9" ht="15.75" x14ac:dyDescent="0.2">
      <c r="A17" s="57" t="s">
        <v>198</v>
      </c>
      <c r="B17" s="58" t="s">
        <v>199</v>
      </c>
      <c r="C17" s="65">
        <v>19</v>
      </c>
      <c r="D17" s="66">
        <v>7</v>
      </c>
      <c r="E17" s="66">
        <v>12</v>
      </c>
      <c r="F17" s="66">
        <v>0</v>
      </c>
      <c r="G17" s="54">
        <v>279.16666666666669</v>
      </c>
      <c r="H17" s="66">
        <v>14</v>
      </c>
      <c r="I17" s="56">
        <v>0.73684210526315785</v>
      </c>
    </row>
    <row r="18" spans="1:9" ht="15.75" x14ac:dyDescent="0.2">
      <c r="A18" s="57" t="s">
        <v>252</v>
      </c>
      <c r="B18" s="58" t="s">
        <v>253</v>
      </c>
      <c r="C18" s="65">
        <v>19</v>
      </c>
      <c r="D18" s="66">
        <v>6</v>
      </c>
      <c r="E18" s="66">
        <v>13</v>
      </c>
      <c r="F18" s="66">
        <v>0</v>
      </c>
      <c r="G18" s="54">
        <v>278.33333333333331</v>
      </c>
      <c r="H18" s="66">
        <v>12</v>
      </c>
      <c r="I18" s="56">
        <v>0.63157894736842102</v>
      </c>
    </row>
    <row r="19" spans="1:9" ht="15.75" x14ac:dyDescent="0.2">
      <c r="A19" s="57" t="s">
        <v>192</v>
      </c>
      <c r="B19" s="58" t="s">
        <v>28</v>
      </c>
      <c r="C19" s="65">
        <v>18</v>
      </c>
      <c r="D19" s="66">
        <v>5</v>
      </c>
      <c r="E19" s="66">
        <v>12</v>
      </c>
      <c r="F19" s="66">
        <v>1</v>
      </c>
      <c r="G19" s="54">
        <v>255</v>
      </c>
      <c r="H19" s="66">
        <v>11</v>
      </c>
      <c r="I19" s="56">
        <v>0.61111111111111116</v>
      </c>
    </row>
    <row r="20" spans="1:9" ht="15.75" x14ac:dyDescent="0.2">
      <c r="A20" s="57" t="s">
        <v>166</v>
      </c>
      <c r="B20" s="58" t="s">
        <v>147</v>
      </c>
      <c r="C20" s="65">
        <v>19</v>
      </c>
      <c r="D20" s="66">
        <v>3</v>
      </c>
      <c r="E20" s="66">
        <v>16</v>
      </c>
      <c r="F20" s="66">
        <v>0</v>
      </c>
      <c r="G20" s="54">
        <v>233.88888888888889</v>
      </c>
      <c r="H20" s="66">
        <v>6</v>
      </c>
      <c r="I20" s="56">
        <v>0.31578947368421051</v>
      </c>
    </row>
    <row r="21" spans="1:9" ht="15.75" x14ac:dyDescent="0.2">
      <c r="A21" s="41" t="s">
        <v>254</v>
      </c>
      <c r="B21" s="5" t="s">
        <v>147</v>
      </c>
      <c r="C21" s="6">
        <v>19</v>
      </c>
      <c r="D21" s="7">
        <v>3</v>
      </c>
      <c r="E21" s="7">
        <v>16</v>
      </c>
      <c r="F21" s="7">
        <v>0</v>
      </c>
      <c r="G21" s="8">
        <v>216.94444444444446</v>
      </c>
      <c r="H21" s="7">
        <v>6</v>
      </c>
      <c r="I21" s="43">
        <v>0.31578947368421051</v>
      </c>
    </row>
    <row r="22" spans="1:9" ht="16.5" thickBot="1" x14ac:dyDescent="0.25">
      <c r="A22" s="39" t="s">
        <v>162</v>
      </c>
      <c r="B22" s="9" t="s">
        <v>28</v>
      </c>
      <c r="C22" s="10">
        <v>19</v>
      </c>
      <c r="D22" s="11">
        <v>0</v>
      </c>
      <c r="E22" s="11">
        <v>19</v>
      </c>
      <c r="F22" s="11">
        <v>0</v>
      </c>
      <c r="G22" s="12">
        <v>146.875</v>
      </c>
      <c r="H22" s="11">
        <v>0</v>
      </c>
      <c r="I22" s="44">
        <v>0</v>
      </c>
    </row>
    <row r="23" spans="1:9" ht="15.75" x14ac:dyDescent="0.2">
      <c r="A23" s="13"/>
      <c r="B23" s="13"/>
      <c r="C23" s="14"/>
      <c r="D23" s="14"/>
      <c r="E23" s="14"/>
      <c r="F23" s="14"/>
      <c r="G23" s="15"/>
      <c r="H23" s="14"/>
      <c r="I23" s="59"/>
    </row>
    <row r="24" spans="1:9" ht="15.75" x14ac:dyDescent="0.2">
      <c r="A24" s="13"/>
      <c r="B24" s="13"/>
      <c r="C24" s="14"/>
      <c r="D24" s="14"/>
      <c r="E24" s="14"/>
      <c r="F24" s="14"/>
      <c r="G24" s="15"/>
      <c r="H24" s="14"/>
      <c r="I24" s="59"/>
    </row>
    <row r="25" spans="1:9" ht="18" x14ac:dyDescent="0.2">
      <c r="A25" s="193" t="s">
        <v>17</v>
      </c>
      <c r="B25" s="193"/>
      <c r="C25" s="193"/>
      <c r="D25" s="193"/>
    </row>
    <row r="26" spans="1:9" ht="13.5" thickBot="1" x14ac:dyDescent="0.25"/>
    <row r="27" spans="1:9" ht="18.75" thickBot="1" x14ac:dyDescent="0.3">
      <c r="A27" s="50" t="s">
        <v>1</v>
      </c>
      <c r="B27" s="50" t="s">
        <v>26</v>
      </c>
      <c r="C27" s="51" t="s">
        <v>2</v>
      </c>
      <c r="D27" s="52" t="s">
        <v>3</v>
      </c>
      <c r="E27" s="52" t="s">
        <v>4</v>
      </c>
      <c r="F27" s="52" t="s">
        <v>5</v>
      </c>
      <c r="G27" s="52" t="s">
        <v>6</v>
      </c>
      <c r="H27" s="73" t="s">
        <v>7</v>
      </c>
      <c r="I27" s="78" t="s">
        <v>20</v>
      </c>
    </row>
    <row r="28" spans="1:9" ht="15.75" x14ac:dyDescent="0.2">
      <c r="A28" s="40" t="s">
        <v>251</v>
      </c>
      <c r="B28" s="1" t="s">
        <v>200</v>
      </c>
      <c r="C28" s="75">
        <v>20</v>
      </c>
      <c r="D28" s="74">
        <v>17</v>
      </c>
      <c r="E28" s="74">
        <v>3</v>
      </c>
      <c r="F28" s="74">
        <v>0</v>
      </c>
      <c r="G28" s="77">
        <v>399</v>
      </c>
      <c r="H28" s="74">
        <v>34</v>
      </c>
      <c r="I28" s="42">
        <v>1.7</v>
      </c>
    </row>
    <row r="29" spans="1:9" ht="15.75" x14ac:dyDescent="0.2">
      <c r="A29" s="41" t="s">
        <v>249</v>
      </c>
      <c r="B29" s="5" t="s">
        <v>191</v>
      </c>
      <c r="C29" s="185">
        <v>20</v>
      </c>
      <c r="D29" s="186">
        <v>14</v>
      </c>
      <c r="E29" s="186">
        <v>5</v>
      </c>
      <c r="F29" s="186">
        <v>1</v>
      </c>
      <c r="G29" s="187">
        <v>341</v>
      </c>
      <c r="H29" s="186">
        <v>29</v>
      </c>
      <c r="I29" s="43">
        <v>1.45</v>
      </c>
    </row>
    <row r="30" spans="1:9" ht="15.75" x14ac:dyDescent="0.2">
      <c r="A30" s="41" t="s">
        <v>279</v>
      </c>
      <c r="B30" s="5" t="s">
        <v>163</v>
      </c>
      <c r="C30" s="185">
        <v>20</v>
      </c>
      <c r="D30" s="186">
        <v>14</v>
      </c>
      <c r="E30" s="186">
        <v>6</v>
      </c>
      <c r="F30" s="186">
        <v>0</v>
      </c>
      <c r="G30" s="187">
        <v>357.25</v>
      </c>
      <c r="H30" s="186">
        <v>28</v>
      </c>
      <c r="I30" s="43">
        <v>1.4</v>
      </c>
    </row>
    <row r="31" spans="1:9" ht="15.75" x14ac:dyDescent="0.2">
      <c r="A31" s="41" t="s">
        <v>255</v>
      </c>
      <c r="B31" s="5" t="s">
        <v>196</v>
      </c>
      <c r="C31" s="185">
        <v>20</v>
      </c>
      <c r="D31" s="186">
        <v>13</v>
      </c>
      <c r="E31" s="186">
        <v>7</v>
      </c>
      <c r="F31" s="186">
        <v>0</v>
      </c>
      <c r="G31" s="187">
        <v>353.25</v>
      </c>
      <c r="H31" s="186">
        <v>26</v>
      </c>
      <c r="I31" s="43">
        <v>1.3</v>
      </c>
    </row>
    <row r="32" spans="1:9" ht="15.75" x14ac:dyDescent="0.2">
      <c r="A32" s="41" t="s">
        <v>161</v>
      </c>
      <c r="B32" s="5" t="s">
        <v>28</v>
      </c>
      <c r="C32" s="185">
        <v>20</v>
      </c>
      <c r="D32" s="186">
        <v>11</v>
      </c>
      <c r="E32" s="186">
        <v>8</v>
      </c>
      <c r="F32" s="186">
        <v>1</v>
      </c>
      <c r="G32" s="187">
        <v>317.75</v>
      </c>
      <c r="H32" s="186">
        <v>23</v>
      </c>
      <c r="I32" s="43">
        <v>1.1499999999999999</v>
      </c>
    </row>
    <row r="33" spans="1:9" ht="15.75" x14ac:dyDescent="0.2">
      <c r="A33" s="41" t="s">
        <v>162</v>
      </c>
      <c r="B33" s="5" t="s">
        <v>28</v>
      </c>
      <c r="C33" s="185">
        <v>20</v>
      </c>
      <c r="D33" s="186">
        <v>11</v>
      </c>
      <c r="E33" s="186">
        <v>8</v>
      </c>
      <c r="F33" s="186">
        <v>1</v>
      </c>
      <c r="G33" s="187">
        <v>303</v>
      </c>
      <c r="H33" s="186">
        <v>23</v>
      </c>
      <c r="I33" s="43">
        <v>1.1499999999999999</v>
      </c>
    </row>
    <row r="34" spans="1:9" ht="15.75" x14ac:dyDescent="0.2">
      <c r="A34" s="138" t="s">
        <v>198</v>
      </c>
      <c r="B34" s="139" t="s">
        <v>199</v>
      </c>
      <c r="C34" s="182">
        <v>20</v>
      </c>
      <c r="D34" s="183">
        <v>7</v>
      </c>
      <c r="E34" s="183">
        <v>12</v>
      </c>
      <c r="F34" s="183">
        <v>1</v>
      </c>
      <c r="G34" s="184">
        <v>273</v>
      </c>
      <c r="H34" s="183">
        <v>15</v>
      </c>
      <c r="I34" s="148">
        <v>0.75</v>
      </c>
    </row>
    <row r="35" spans="1:9" ht="15.75" x14ac:dyDescent="0.2">
      <c r="A35" s="41" t="s">
        <v>280</v>
      </c>
      <c r="B35" s="5" t="s">
        <v>163</v>
      </c>
      <c r="C35" s="185">
        <v>20</v>
      </c>
      <c r="D35" s="186">
        <v>6</v>
      </c>
      <c r="E35" s="186">
        <v>14</v>
      </c>
      <c r="F35" s="186">
        <v>0</v>
      </c>
      <c r="G35" s="187">
        <v>298.25</v>
      </c>
      <c r="H35" s="186">
        <v>12</v>
      </c>
      <c r="I35" s="43">
        <v>0.6</v>
      </c>
    </row>
    <row r="36" spans="1:9" ht="15.75" x14ac:dyDescent="0.2">
      <c r="A36" s="138" t="s">
        <v>250</v>
      </c>
      <c r="B36" s="139" t="s">
        <v>191</v>
      </c>
      <c r="C36" s="182">
        <v>20</v>
      </c>
      <c r="D36" s="183">
        <v>4</v>
      </c>
      <c r="E36" s="183">
        <v>16</v>
      </c>
      <c r="F36" s="183">
        <v>0</v>
      </c>
      <c r="G36" s="184">
        <v>235.75</v>
      </c>
      <c r="H36" s="183">
        <v>8</v>
      </c>
      <c r="I36" s="148">
        <v>0.4</v>
      </c>
    </row>
    <row r="37" spans="1:9" ht="16.5" thickBot="1" x14ac:dyDescent="0.25">
      <c r="A37" s="39" t="s">
        <v>193</v>
      </c>
      <c r="B37" s="9" t="s">
        <v>28</v>
      </c>
      <c r="C37" s="69">
        <v>20</v>
      </c>
      <c r="D37" s="55">
        <v>1</v>
      </c>
      <c r="E37" s="55">
        <v>19</v>
      </c>
      <c r="F37" s="55">
        <v>0</v>
      </c>
      <c r="G37" s="68">
        <v>207.75</v>
      </c>
      <c r="H37" s="55">
        <v>2</v>
      </c>
      <c r="I37" s="44">
        <v>0.1</v>
      </c>
    </row>
    <row r="38" spans="1:9" ht="15.75" x14ac:dyDescent="0.2">
      <c r="A38" s="13"/>
      <c r="B38" s="13"/>
      <c r="C38" s="14"/>
      <c r="D38" s="14"/>
      <c r="E38" s="14"/>
      <c r="F38" s="14"/>
      <c r="G38" s="15"/>
      <c r="H38" s="14"/>
      <c r="I38" s="47"/>
    </row>
    <row r="39" spans="1:9" ht="15.75" x14ac:dyDescent="0.2">
      <c r="A39" s="13"/>
      <c r="B39" s="14"/>
      <c r="C39" s="14"/>
      <c r="D39" s="14"/>
      <c r="E39" s="14"/>
      <c r="F39" s="15"/>
      <c r="G39" s="14"/>
    </row>
    <row r="40" spans="1:9" ht="18" x14ac:dyDescent="0.2">
      <c r="A40" s="193" t="s">
        <v>18</v>
      </c>
      <c r="B40" s="193"/>
      <c r="C40" s="193"/>
      <c r="D40" s="193"/>
    </row>
    <row r="41" spans="1:9" ht="13.5" thickBot="1" x14ac:dyDescent="0.25"/>
    <row r="42" spans="1:9" ht="18.75" thickBot="1" x14ac:dyDescent="0.3">
      <c r="A42" s="50" t="s">
        <v>1</v>
      </c>
      <c r="B42" s="50" t="s">
        <v>26</v>
      </c>
      <c r="C42" s="51" t="s">
        <v>2</v>
      </c>
      <c r="D42" s="52" t="s">
        <v>3</v>
      </c>
      <c r="E42" s="52" t="s">
        <v>4</v>
      </c>
      <c r="F42" s="52" t="s">
        <v>5</v>
      </c>
      <c r="G42" s="52" t="s">
        <v>6</v>
      </c>
      <c r="H42" s="73" t="s">
        <v>7</v>
      </c>
      <c r="I42" s="53" t="s">
        <v>20</v>
      </c>
    </row>
    <row r="43" spans="1:9" ht="15.75" x14ac:dyDescent="0.2">
      <c r="A43" s="40" t="s">
        <v>250</v>
      </c>
      <c r="B43" s="1" t="s">
        <v>191</v>
      </c>
      <c r="C43" s="2">
        <v>18</v>
      </c>
      <c r="D43" s="3">
        <v>17</v>
      </c>
      <c r="E43" s="3">
        <v>1</v>
      </c>
      <c r="F43" s="3">
        <v>0</v>
      </c>
      <c r="G43" s="4">
        <v>527.8125</v>
      </c>
      <c r="H43" s="3">
        <v>34</v>
      </c>
      <c r="I43" s="42">
        <v>1.8888888888888888</v>
      </c>
    </row>
    <row r="44" spans="1:9" ht="15.75" x14ac:dyDescent="0.2">
      <c r="A44" s="57" t="s">
        <v>279</v>
      </c>
      <c r="B44" s="58" t="s">
        <v>163</v>
      </c>
      <c r="C44" s="65">
        <v>18</v>
      </c>
      <c r="D44" s="66">
        <v>16</v>
      </c>
      <c r="E44" s="66">
        <v>2</v>
      </c>
      <c r="F44" s="66">
        <v>0</v>
      </c>
      <c r="G44" s="54">
        <v>440.58823529411762</v>
      </c>
      <c r="H44" s="66">
        <v>32</v>
      </c>
      <c r="I44" s="56">
        <v>1.7777777777777777</v>
      </c>
    </row>
    <row r="45" spans="1:9" ht="15.75" x14ac:dyDescent="0.2">
      <c r="A45" s="57" t="s">
        <v>280</v>
      </c>
      <c r="B45" s="58" t="s">
        <v>163</v>
      </c>
      <c r="C45" s="65">
        <v>18</v>
      </c>
      <c r="D45" s="66">
        <v>14</v>
      </c>
      <c r="E45" s="66">
        <v>4</v>
      </c>
      <c r="F45" s="66">
        <v>0</v>
      </c>
      <c r="G45" s="54">
        <v>353.23529411764707</v>
      </c>
      <c r="H45" s="66">
        <v>28</v>
      </c>
      <c r="I45" s="56">
        <v>1.5555555555555556</v>
      </c>
    </row>
    <row r="46" spans="1:9" ht="15.75" x14ac:dyDescent="0.2">
      <c r="A46" s="57" t="s">
        <v>197</v>
      </c>
      <c r="B46" s="58" t="s">
        <v>196</v>
      </c>
      <c r="C46" s="65">
        <v>19</v>
      </c>
      <c r="D46" s="66">
        <v>12</v>
      </c>
      <c r="E46" s="66">
        <v>7</v>
      </c>
      <c r="F46" s="66">
        <v>0</v>
      </c>
      <c r="G46" s="54">
        <v>334.6875</v>
      </c>
      <c r="H46" s="66">
        <v>24</v>
      </c>
      <c r="I46" s="56">
        <v>1.263157894736842</v>
      </c>
    </row>
    <row r="47" spans="1:9" ht="15.75" x14ac:dyDescent="0.2">
      <c r="A47" s="57" t="s">
        <v>164</v>
      </c>
      <c r="B47" s="58" t="s">
        <v>147</v>
      </c>
      <c r="C47" s="65">
        <v>18</v>
      </c>
      <c r="D47" s="66">
        <v>9</v>
      </c>
      <c r="E47" s="66">
        <v>9</v>
      </c>
      <c r="F47" s="66">
        <v>0</v>
      </c>
      <c r="G47" s="54">
        <v>310.29411764705884</v>
      </c>
      <c r="H47" s="66">
        <v>18</v>
      </c>
      <c r="I47" s="56">
        <v>1</v>
      </c>
    </row>
    <row r="48" spans="1:9" ht="15.75" x14ac:dyDescent="0.2">
      <c r="A48" s="57" t="s">
        <v>161</v>
      </c>
      <c r="B48" s="58" t="s">
        <v>28</v>
      </c>
      <c r="C48" s="65">
        <v>18</v>
      </c>
      <c r="D48" s="66">
        <v>9</v>
      </c>
      <c r="E48" s="66">
        <v>9</v>
      </c>
      <c r="F48" s="66">
        <v>0</v>
      </c>
      <c r="G48" s="54">
        <v>276.66666666666669</v>
      </c>
      <c r="H48" s="66">
        <v>18</v>
      </c>
      <c r="I48" s="56">
        <v>1</v>
      </c>
    </row>
    <row r="49" spans="1:9" ht="15.75" x14ac:dyDescent="0.2">
      <c r="A49" s="57" t="s">
        <v>194</v>
      </c>
      <c r="B49" s="58" t="s">
        <v>28</v>
      </c>
      <c r="C49" s="65">
        <v>18</v>
      </c>
      <c r="D49" s="66">
        <v>8</v>
      </c>
      <c r="E49" s="66">
        <v>10</v>
      </c>
      <c r="F49" s="66">
        <v>0</v>
      </c>
      <c r="G49" s="54">
        <v>320.29411764705884</v>
      </c>
      <c r="H49" s="66">
        <v>16</v>
      </c>
      <c r="I49" s="56">
        <v>0.88888888888888884</v>
      </c>
    </row>
    <row r="50" spans="1:9" ht="15.75" x14ac:dyDescent="0.2">
      <c r="A50" s="57" t="s">
        <v>162</v>
      </c>
      <c r="B50" s="58" t="s">
        <v>28</v>
      </c>
      <c r="C50" s="65">
        <v>19</v>
      </c>
      <c r="D50" s="66">
        <v>7</v>
      </c>
      <c r="E50" s="66">
        <v>12</v>
      </c>
      <c r="F50" s="66">
        <v>0</v>
      </c>
      <c r="G50" s="54">
        <v>277.77777777777777</v>
      </c>
      <c r="H50" s="66">
        <v>14</v>
      </c>
      <c r="I50" s="56">
        <v>0.73684210526315785</v>
      </c>
    </row>
    <row r="51" spans="1:9" ht="15.75" x14ac:dyDescent="0.2">
      <c r="A51" s="57" t="s">
        <v>195</v>
      </c>
      <c r="B51" s="58" t="s">
        <v>196</v>
      </c>
      <c r="C51" s="65">
        <v>18</v>
      </c>
      <c r="D51" s="66">
        <v>6</v>
      </c>
      <c r="E51" s="66">
        <v>12</v>
      </c>
      <c r="F51" s="66">
        <v>0</v>
      </c>
      <c r="G51" s="54">
        <v>234.33333333333334</v>
      </c>
      <c r="H51" s="66">
        <v>12</v>
      </c>
      <c r="I51" s="56">
        <v>0.66666666666666663</v>
      </c>
    </row>
    <row r="52" spans="1:9" ht="15.75" x14ac:dyDescent="0.2">
      <c r="A52" s="41" t="s">
        <v>249</v>
      </c>
      <c r="B52" s="5" t="s">
        <v>191</v>
      </c>
      <c r="C52" s="6">
        <v>18</v>
      </c>
      <c r="D52" s="7">
        <v>1</v>
      </c>
      <c r="E52" s="7">
        <v>17</v>
      </c>
      <c r="F52" s="7">
        <v>0</v>
      </c>
      <c r="G52" s="8">
        <v>176.76470588235293</v>
      </c>
      <c r="H52" s="7">
        <v>2</v>
      </c>
      <c r="I52" s="43">
        <v>0.1111111111111111</v>
      </c>
    </row>
    <row r="53" spans="1:9" ht="16.5" thickBot="1" x14ac:dyDescent="0.25">
      <c r="A53" s="39" t="s">
        <v>193</v>
      </c>
      <c r="B53" s="9" t="s">
        <v>28</v>
      </c>
      <c r="C53" s="10">
        <v>18</v>
      </c>
      <c r="D53" s="11">
        <v>1</v>
      </c>
      <c r="E53" s="11">
        <v>17</v>
      </c>
      <c r="F53" s="11">
        <v>0</v>
      </c>
      <c r="G53" s="12">
        <v>161</v>
      </c>
      <c r="H53" s="11">
        <v>2</v>
      </c>
      <c r="I53" s="44">
        <v>0.1111111111111111</v>
      </c>
    </row>
    <row r="54" spans="1:9" ht="15.75" x14ac:dyDescent="0.2">
      <c r="A54" s="13"/>
      <c r="B54" s="13"/>
      <c r="C54" s="47"/>
      <c r="D54" s="47"/>
      <c r="E54" s="47"/>
      <c r="F54" s="47"/>
      <c r="G54" s="179"/>
      <c r="H54" s="47"/>
      <c r="I54" s="59"/>
    </row>
    <row r="56" spans="1:9" ht="15.75" x14ac:dyDescent="0.2">
      <c r="A56" s="48" t="s">
        <v>230</v>
      </c>
      <c r="B56" s="13"/>
      <c r="C56" s="14"/>
      <c r="D56" s="14"/>
      <c r="E56" s="14"/>
      <c r="F56" s="14"/>
      <c r="G56" s="15"/>
      <c r="H56" s="14"/>
      <c r="I56" s="59"/>
    </row>
    <row r="57" spans="1:9" ht="15.75" x14ac:dyDescent="0.2">
      <c r="A57" s="13"/>
      <c r="B57" s="13"/>
      <c r="C57" s="14"/>
      <c r="D57" s="14"/>
      <c r="E57" s="14"/>
      <c r="F57" s="14"/>
      <c r="G57" s="15"/>
      <c r="H57" s="14"/>
      <c r="I57" s="59"/>
    </row>
    <row r="60" spans="1:9" ht="18" x14ac:dyDescent="0.2">
      <c r="A60" s="193" t="s">
        <v>8</v>
      </c>
      <c r="B60" s="193"/>
      <c r="C60" s="193"/>
      <c r="D60" s="193"/>
    </row>
    <row r="61" spans="1:9" ht="13.5" thickBot="1" x14ac:dyDescent="0.25"/>
    <row r="62" spans="1:9" ht="18.75" thickBot="1" x14ac:dyDescent="0.3">
      <c r="A62" s="50" t="s">
        <v>1</v>
      </c>
      <c r="B62" s="50" t="s">
        <v>26</v>
      </c>
      <c r="C62" s="51" t="s">
        <v>2</v>
      </c>
      <c r="D62" s="52" t="s">
        <v>3</v>
      </c>
      <c r="E62" s="52" t="s">
        <v>4</v>
      </c>
      <c r="F62" s="52" t="s">
        <v>5</v>
      </c>
      <c r="G62" s="52" t="s">
        <v>6</v>
      </c>
      <c r="H62" s="73" t="s">
        <v>7</v>
      </c>
      <c r="I62" s="53" t="s">
        <v>20</v>
      </c>
    </row>
    <row r="63" spans="1:9" ht="15.75" x14ac:dyDescent="0.2">
      <c r="A63" s="40" t="s">
        <v>279</v>
      </c>
      <c r="B63" s="1" t="s">
        <v>163</v>
      </c>
      <c r="C63" s="2">
        <v>20</v>
      </c>
      <c r="D63" s="3">
        <v>20</v>
      </c>
      <c r="E63" s="3">
        <v>0</v>
      </c>
      <c r="F63" s="3">
        <v>0</v>
      </c>
      <c r="G63" s="4">
        <v>506.05263157894734</v>
      </c>
      <c r="H63" s="3">
        <v>40</v>
      </c>
      <c r="I63" s="42">
        <v>2</v>
      </c>
    </row>
    <row r="64" spans="1:9" ht="15.75" x14ac:dyDescent="0.2">
      <c r="A64" s="41" t="s">
        <v>193</v>
      </c>
      <c r="B64" s="5" t="s">
        <v>28</v>
      </c>
      <c r="C64" s="6">
        <v>20</v>
      </c>
      <c r="D64" s="7">
        <v>19</v>
      </c>
      <c r="E64" s="7">
        <v>1</v>
      </c>
      <c r="F64" s="7">
        <v>0</v>
      </c>
      <c r="G64" s="8">
        <v>473</v>
      </c>
      <c r="H64" s="7">
        <v>38</v>
      </c>
      <c r="I64" s="43">
        <v>1.9</v>
      </c>
    </row>
    <row r="65" spans="1:9" ht="15.75" x14ac:dyDescent="0.2">
      <c r="A65" s="41" t="s">
        <v>161</v>
      </c>
      <c r="B65" s="5" t="s">
        <v>28</v>
      </c>
      <c r="C65" s="6">
        <v>20</v>
      </c>
      <c r="D65" s="7">
        <v>14</v>
      </c>
      <c r="E65" s="7">
        <v>6</v>
      </c>
      <c r="F65" s="7">
        <v>0</v>
      </c>
      <c r="G65" s="8">
        <v>330</v>
      </c>
      <c r="H65" s="7">
        <v>28</v>
      </c>
      <c r="I65" s="43">
        <v>1.4</v>
      </c>
    </row>
    <row r="66" spans="1:9" ht="15.75" x14ac:dyDescent="0.2">
      <c r="A66" s="41" t="s">
        <v>190</v>
      </c>
      <c r="B66" s="5" t="s">
        <v>191</v>
      </c>
      <c r="C66" s="6">
        <v>20</v>
      </c>
      <c r="D66" s="7">
        <v>12</v>
      </c>
      <c r="E66" s="7">
        <v>8</v>
      </c>
      <c r="F66" s="7">
        <v>0</v>
      </c>
      <c r="G66" s="8">
        <v>315.78947368421052</v>
      </c>
      <c r="H66" s="7">
        <v>24</v>
      </c>
      <c r="I66" s="43">
        <v>1.2</v>
      </c>
    </row>
    <row r="67" spans="1:9" ht="15.75" x14ac:dyDescent="0.2">
      <c r="A67" s="41" t="s">
        <v>165</v>
      </c>
      <c r="B67" s="5" t="s">
        <v>147</v>
      </c>
      <c r="C67" s="6">
        <v>20</v>
      </c>
      <c r="D67" s="7">
        <v>10</v>
      </c>
      <c r="E67" s="7">
        <v>10</v>
      </c>
      <c r="F67" s="7">
        <v>0</v>
      </c>
      <c r="G67" s="8">
        <v>304.25</v>
      </c>
      <c r="H67" s="7">
        <v>20</v>
      </c>
      <c r="I67" s="43">
        <v>1</v>
      </c>
    </row>
    <row r="68" spans="1:9" ht="15.75" x14ac:dyDescent="0.2">
      <c r="A68" s="41" t="s">
        <v>255</v>
      </c>
      <c r="B68" s="5" t="s">
        <v>196</v>
      </c>
      <c r="C68" s="6">
        <v>20</v>
      </c>
      <c r="D68" s="7">
        <v>10</v>
      </c>
      <c r="E68" s="7">
        <v>10</v>
      </c>
      <c r="F68" s="7">
        <v>0</v>
      </c>
      <c r="G68" s="8">
        <v>284.4736842105263</v>
      </c>
      <c r="H68" s="7">
        <v>20</v>
      </c>
      <c r="I68" s="43">
        <v>1</v>
      </c>
    </row>
    <row r="69" spans="1:9" ht="15.75" x14ac:dyDescent="0.2">
      <c r="A69" s="41" t="s">
        <v>251</v>
      </c>
      <c r="B69" s="5" t="s">
        <v>200</v>
      </c>
      <c r="C69" s="6">
        <v>20</v>
      </c>
      <c r="D69" s="7">
        <v>8</v>
      </c>
      <c r="E69" s="7">
        <v>12</v>
      </c>
      <c r="F69" s="7">
        <v>0</v>
      </c>
      <c r="G69" s="8">
        <v>259.5</v>
      </c>
      <c r="H69" s="7">
        <v>16</v>
      </c>
      <c r="I69" s="43">
        <v>0.8</v>
      </c>
    </row>
    <row r="70" spans="1:9" ht="15.75" x14ac:dyDescent="0.2">
      <c r="A70" s="41" t="s">
        <v>280</v>
      </c>
      <c r="B70" s="5" t="s">
        <v>163</v>
      </c>
      <c r="C70" s="6">
        <v>20</v>
      </c>
      <c r="D70" s="7">
        <v>5</v>
      </c>
      <c r="E70" s="7">
        <v>15</v>
      </c>
      <c r="F70" s="7">
        <v>0</v>
      </c>
      <c r="G70" s="8">
        <v>201.57894736842104</v>
      </c>
      <c r="H70" s="7">
        <v>10</v>
      </c>
      <c r="I70" s="43">
        <v>0.5</v>
      </c>
    </row>
    <row r="71" spans="1:9" ht="15.75" x14ac:dyDescent="0.2">
      <c r="A71" s="41" t="s">
        <v>162</v>
      </c>
      <c r="B71" s="5" t="s">
        <v>28</v>
      </c>
      <c r="C71" s="6">
        <v>20</v>
      </c>
      <c r="D71" s="7">
        <v>2</v>
      </c>
      <c r="E71" s="7">
        <v>18</v>
      </c>
      <c r="F71" s="7">
        <v>0</v>
      </c>
      <c r="G71" s="8">
        <v>167</v>
      </c>
      <c r="H71" s="7">
        <v>4</v>
      </c>
      <c r="I71" s="43">
        <v>0.2</v>
      </c>
    </row>
    <row r="72" spans="1:9" ht="16.5" thickBot="1" x14ac:dyDescent="0.25">
      <c r="A72" s="39" t="s">
        <v>166</v>
      </c>
      <c r="B72" s="9" t="s">
        <v>147</v>
      </c>
      <c r="C72" s="10">
        <v>20</v>
      </c>
      <c r="D72" s="11">
        <v>0</v>
      </c>
      <c r="E72" s="11">
        <v>20</v>
      </c>
      <c r="F72" s="11">
        <v>0</v>
      </c>
      <c r="G72" s="12">
        <v>121.38888888888889</v>
      </c>
      <c r="H72" s="11">
        <v>0</v>
      </c>
      <c r="I72" s="44">
        <v>0</v>
      </c>
    </row>
    <row r="73" spans="1:9" ht="15.75" customHeight="1" x14ac:dyDescent="0.2"/>
    <row r="74" spans="1:9" ht="18" x14ac:dyDescent="0.2">
      <c r="A74" s="193" t="s">
        <v>9</v>
      </c>
      <c r="B74" s="193"/>
      <c r="C74" s="193"/>
      <c r="D74" s="193"/>
    </row>
    <row r="75" spans="1:9" ht="13.5" thickBot="1" x14ac:dyDescent="0.25"/>
    <row r="76" spans="1:9" ht="18.75" thickBot="1" x14ac:dyDescent="0.3">
      <c r="A76" s="50" t="s">
        <v>1</v>
      </c>
      <c r="B76" s="50" t="s">
        <v>26</v>
      </c>
      <c r="C76" s="51" t="s">
        <v>2</v>
      </c>
      <c r="D76" s="52" t="s">
        <v>3</v>
      </c>
      <c r="E76" s="52" t="s">
        <v>4</v>
      </c>
      <c r="F76" s="52" t="s">
        <v>5</v>
      </c>
      <c r="G76" s="52" t="s">
        <v>6</v>
      </c>
      <c r="H76" s="73" t="s">
        <v>7</v>
      </c>
      <c r="I76" s="53" t="s">
        <v>20</v>
      </c>
    </row>
    <row r="77" spans="1:9" ht="15.75" x14ac:dyDescent="0.2">
      <c r="A77" s="40" t="s">
        <v>281</v>
      </c>
      <c r="B77" s="1" t="s">
        <v>163</v>
      </c>
      <c r="C77" s="2">
        <v>17</v>
      </c>
      <c r="D77" s="3">
        <v>17</v>
      </c>
      <c r="E77" s="3">
        <v>0</v>
      </c>
      <c r="F77" s="3">
        <v>0</v>
      </c>
      <c r="G77" s="4">
        <v>479.6875</v>
      </c>
      <c r="H77" s="3">
        <v>34</v>
      </c>
      <c r="I77" s="42">
        <v>2</v>
      </c>
    </row>
    <row r="78" spans="1:9" ht="15.75" x14ac:dyDescent="0.2">
      <c r="A78" s="41" t="s">
        <v>162</v>
      </c>
      <c r="B78" s="5" t="s">
        <v>28</v>
      </c>
      <c r="C78" s="6">
        <v>18</v>
      </c>
      <c r="D78" s="7">
        <v>12</v>
      </c>
      <c r="E78" s="7">
        <v>6</v>
      </c>
      <c r="F78" s="7">
        <v>0</v>
      </c>
      <c r="G78" s="8">
        <v>302.94117647058823</v>
      </c>
      <c r="H78" s="7">
        <v>24</v>
      </c>
      <c r="I78" s="43">
        <v>1.3333333333333333</v>
      </c>
    </row>
    <row r="79" spans="1:9" ht="15.75" x14ac:dyDescent="0.2">
      <c r="A79" s="41" t="s">
        <v>193</v>
      </c>
      <c r="B79" s="5" t="s">
        <v>28</v>
      </c>
      <c r="C79" s="6">
        <v>19</v>
      </c>
      <c r="D79" s="7">
        <v>12</v>
      </c>
      <c r="E79" s="7">
        <v>6</v>
      </c>
      <c r="F79" s="7">
        <v>1</v>
      </c>
      <c r="G79" s="8">
        <v>328.33333333333331</v>
      </c>
      <c r="H79" s="7">
        <v>25</v>
      </c>
      <c r="I79" s="43">
        <v>1.3157894736842106</v>
      </c>
    </row>
    <row r="80" spans="1:9" ht="15.75" x14ac:dyDescent="0.2">
      <c r="A80" s="41" t="s">
        <v>194</v>
      </c>
      <c r="B80" s="5" t="s">
        <v>28</v>
      </c>
      <c r="C80" s="6">
        <v>17</v>
      </c>
      <c r="D80" s="7">
        <v>9</v>
      </c>
      <c r="E80" s="7">
        <v>7</v>
      </c>
      <c r="F80" s="7">
        <v>1</v>
      </c>
      <c r="G80" s="8">
        <v>285.88235294117646</v>
      </c>
      <c r="H80" s="7">
        <v>19</v>
      </c>
      <c r="I80" s="43">
        <v>1.1176470588235294</v>
      </c>
    </row>
    <row r="81" spans="1:9" ht="15.75" x14ac:dyDescent="0.2">
      <c r="A81" s="41" t="s">
        <v>252</v>
      </c>
      <c r="B81" s="5" t="s">
        <v>253</v>
      </c>
      <c r="C81" s="6">
        <v>18</v>
      </c>
      <c r="D81" s="7">
        <v>9</v>
      </c>
      <c r="E81" s="7">
        <v>9</v>
      </c>
      <c r="F81" s="7">
        <v>0</v>
      </c>
      <c r="G81" s="8">
        <v>308.92857142857144</v>
      </c>
      <c r="H81" s="7">
        <v>18</v>
      </c>
      <c r="I81" s="43">
        <v>1</v>
      </c>
    </row>
    <row r="82" spans="1:9" ht="15.75" x14ac:dyDescent="0.2">
      <c r="A82" s="41" t="s">
        <v>256</v>
      </c>
      <c r="B82" s="5" t="s">
        <v>199</v>
      </c>
      <c r="C82" s="6">
        <v>18</v>
      </c>
      <c r="D82" s="7">
        <v>7</v>
      </c>
      <c r="E82" s="7">
        <v>11</v>
      </c>
      <c r="F82" s="7">
        <v>0</v>
      </c>
      <c r="G82" s="8">
        <v>282.22222222222223</v>
      </c>
      <c r="H82" s="7">
        <v>14</v>
      </c>
      <c r="I82" s="43">
        <v>0.77777777777777779</v>
      </c>
    </row>
    <row r="83" spans="1:9" ht="15.75" x14ac:dyDescent="0.2">
      <c r="A83" s="41" t="s">
        <v>161</v>
      </c>
      <c r="B83" s="5" t="s">
        <v>28</v>
      </c>
      <c r="C83" s="6">
        <v>18</v>
      </c>
      <c r="D83" s="7">
        <v>6</v>
      </c>
      <c r="E83" s="7">
        <v>12</v>
      </c>
      <c r="F83" s="7">
        <v>0</v>
      </c>
      <c r="G83" s="8">
        <v>270</v>
      </c>
      <c r="H83" s="7">
        <v>12</v>
      </c>
      <c r="I83" s="43">
        <v>0.66666666666666663</v>
      </c>
    </row>
    <row r="84" spans="1:9" ht="15.75" x14ac:dyDescent="0.2">
      <c r="A84" s="41" t="s">
        <v>251</v>
      </c>
      <c r="B84" s="5" t="s">
        <v>200</v>
      </c>
      <c r="C84" s="6">
        <v>17</v>
      </c>
      <c r="D84" s="7">
        <v>4</v>
      </c>
      <c r="E84" s="7">
        <v>13</v>
      </c>
      <c r="F84" s="7">
        <v>0</v>
      </c>
      <c r="G84" s="8">
        <v>250</v>
      </c>
      <c r="H84" s="7">
        <v>8</v>
      </c>
      <c r="I84" s="43">
        <v>0.47058823529411764</v>
      </c>
    </row>
    <row r="85" spans="1:9" ht="16.5" thickBot="1" x14ac:dyDescent="0.25">
      <c r="A85" s="39" t="s">
        <v>257</v>
      </c>
      <c r="B85" s="9" t="s">
        <v>199</v>
      </c>
      <c r="C85" s="10">
        <v>18</v>
      </c>
      <c r="D85" s="11">
        <v>3</v>
      </c>
      <c r="E85" s="11">
        <v>15</v>
      </c>
      <c r="F85" s="11">
        <v>0</v>
      </c>
      <c r="G85" s="12">
        <v>261.38888888888891</v>
      </c>
      <c r="H85" s="11">
        <v>6</v>
      </c>
      <c r="I85" s="44">
        <v>0.33333333333333331</v>
      </c>
    </row>
    <row r="87" spans="1:9" x14ac:dyDescent="0.2">
      <c r="A87" s="48" t="s">
        <v>230</v>
      </c>
    </row>
  </sheetData>
  <customSheetViews>
    <customSheetView guid="{F361D201-1CDE-11D6-87EB-A3D06076271F}" scale="75" showRuler="0" topLeftCell="A56">
      <selection activeCell="E69" sqref="E69"/>
      <pageMargins left="0.39370078740157483" right="0.39370078740157483" top="0.39370078740157483" bottom="0.39370078740157483" header="0.51181102362204722" footer="0.51181102362204722"/>
      <pageSetup orientation="portrait" horizontalDpi="4294967293" verticalDpi="0" r:id="rId1"/>
      <headerFooter alignWithMargins="0"/>
    </customSheetView>
  </customSheetViews>
  <mergeCells count="6">
    <mergeCell ref="A74:D74"/>
    <mergeCell ref="A3:D3"/>
    <mergeCell ref="A25:D25"/>
    <mergeCell ref="A40:D40"/>
    <mergeCell ref="A1:I1"/>
    <mergeCell ref="A60:D60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6"/>
  <sheetViews>
    <sheetView zoomScale="75" workbookViewId="0">
      <selection activeCell="A2" sqref="A2"/>
    </sheetView>
  </sheetViews>
  <sheetFormatPr baseColWidth="10" defaultRowHeight="12.75" x14ac:dyDescent="0.2"/>
  <cols>
    <col min="1" max="1" width="37" customWidth="1"/>
    <col min="2" max="2" width="17.140625" customWidth="1"/>
    <col min="3" max="3" width="5.5703125" customWidth="1"/>
    <col min="4" max="4" width="13.28515625" bestFit="1" customWidth="1"/>
    <col min="5" max="5" width="12.140625" style="21" bestFit="1" customWidth="1"/>
    <col min="6" max="6" width="10.28515625" customWidth="1"/>
    <col min="7" max="7" width="14.42578125" customWidth="1"/>
    <col min="8" max="8" width="9.42578125" customWidth="1"/>
    <col min="9" max="9" width="9.5703125" style="21" customWidth="1"/>
    <col min="10" max="256" width="9.140625" customWidth="1"/>
  </cols>
  <sheetData>
    <row r="1" spans="1:9" ht="20.25" x14ac:dyDescent="0.2">
      <c r="B1" s="192" t="s">
        <v>201</v>
      </c>
      <c r="C1" s="192"/>
      <c r="D1" s="192"/>
      <c r="E1" s="192"/>
    </row>
    <row r="3" spans="1:9" ht="18" x14ac:dyDescent="0.2">
      <c r="A3" s="193" t="s">
        <v>43</v>
      </c>
      <c r="B3" s="193"/>
      <c r="C3" s="193"/>
      <c r="D3" s="193"/>
    </row>
    <row r="4" spans="1:9" ht="13.5" thickBot="1" x14ac:dyDescent="0.25"/>
    <row r="5" spans="1:9" ht="18.75" thickBot="1" x14ac:dyDescent="0.3">
      <c r="A5" s="17" t="s">
        <v>1</v>
      </c>
      <c r="B5" s="17" t="s">
        <v>36</v>
      </c>
      <c r="C5" s="18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20" t="s">
        <v>7</v>
      </c>
      <c r="I5" s="20" t="s">
        <v>20</v>
      </c>
    </row>
    <row r="6" spans="1:9" ht="15.75" x14ac:dyDescent="0.2">
      <c r="A6" s="40" t="s">
        <v>258</v>
      </c>
      <c r="B6" s="1" t="s">
        <v>35</v>
      </c>
      <c r="C6" s="2">
        <v>14</v>
      </c>
      <c r="D6" s="3">
        <v>14</v>
      </c>
      <c r="E6" s="3">
        <v>0</v>
      </c>
      <c r="F6" s="3">
        <v>0</v>
      </c>
      <c r="G6" s="4">
        <v>359.64285714285717</v>
      </c>
      <c r="H6" s="3">
        <v>28</v>
      </c>
      <c r="I6" s="42">
        <v>2</v>
      </c>
    </row>
    <row r="7" spans="1:9" ht="15.75" x14ac:dyDescent="0.2">
      <c r="A7" s="41" t="s">
        <v>50</v>
      </c>
      <c r="B7" s="5" t="s">
        <v>51</v>
      </c>
      <c r="C7" s="6">
        <v>14</v>
      </c>
      <c r="D7" s="7">
        <v>7</v>
      </c>
      <c r="E7" s="7">
        <v>7</v>
      </c>
      <c r="F7" s="7">
        <v>0</v>
      </c>
      <c r="G7" s="8">
        <v>320.35714285714283</v>
      </c>
      <c r="H7" s="7">
        <v>14</v>
      </c>
      <c r="I7" s="43">
        <v>1</v>
      </c>
    </row>
    <row r="8" spans="1:9" ht="15.75" x14ac:dyDescent="0.2">
      <c r="A8" s="46" t="s">
        <v>172</v>
      </c>
      <c r="B8" s="32" t="s">
        <v>168</v>
      </c>
      <c r="C8" s="27">
        <v>14</v>
      </c>
      <c r="D8" s="28">
        <v>5</v>
      </c>
      <c r="E8" s="28">
        <v>8</v>
      </c>
      <c r="F8" s="28">
        <v>1</v>
      </c>
      <c r="G8" s="29">
        <v>246.07142857142858</v>
      </c>
      <c r="H8" s="28">
        <v>11</v>
      </c>
      <c r="I8" s="76">
        <v>0.7857142857142857</v>
      </c>
    </row>
    <row r="9" spans="1:9" ht="16.5" thickBot="1" x14ac:dyDescent="0.25">
      <c r="A9" s="39" t="s">
        <v>170</v>
      </c>
      <c r="B9" s="9" t="s">
        <v>35</v>
      </c>
      <c r="C9" s="10">
        <v>14</v>
      </c>
      <c r="D9" s="11">
        <v>1</v>
      </c>
      <c r="E9" s="11">
        <v>12</v>
      </c>
      <c r="F9" s="11">
        <v>1</v>
      </c>
      <c r="G9" s="12">
        <v>181.42857142857142</v>
      </c>
      <c r="H9" s="11">
        <v>3</v>
      </c>
      <c r="I9" s="44">
        <v>0.21428571428571427</v>
      </c>
    </row>
    <row r="10" spans="1:9" ht="15.75" x14ac:dyDescent="0.2">
      <c r="A10" s="13"/>
      <c r="B10" s="13"/>
      <c r="C10" s="14"/>
      <c r="D10" s="14"/>
      <c r="E10" s="14"/>
      <c r="F10" s="14"/>
      <c r="G10" s="15"/>
      <c r="H10" s="14"/>
      <c r="I10" s="59"/>
    </row>
    <row r="11" spans="1:9" ht="18" x14ac:dyDescent="0.2">
      <c r="A11" s="193" t="s">
        <v>14</v>
      </c>
      <c r="B11" s="193"/>
      <c r="C11" s="193"/>
      <c r="D11" s="193"/>
    </row>
    <row r="12" spans="1:9" ht="13.5" thickBot="1" x14ac:dyDescent="0.25"/>
    <row r="13" spans="1:9" ht="18.75" thickBot="1" x14ac:dyDescent="0.3">
      <c r="A13" s="17" t="s">
        <v>1</v>
      </c>
      <c r="B13" s="17" t="s">
        <v>36</v>
      </c>
      <c r="C13" s="18" t="s">
        <v>2</v>
      </c>
      <c r="D13" s="19" t="s">
        <v>3</v>
      </c>
      <c r="E13" s="19" t="s">
        <v>4</v>
      </c>
      <c r="F13" s="19" t="s">
        <v>5</v>
      </c>
      <c r="G13" s="19" t="s">
        <v>6</v>
      </c>
      <c r="H13" s="20" t="s">
        <v>7</v>
      </c>
      <c r="I13" s="20" t="s">
        <v>20</v>
      </c>
    </row>
    <row r="14" spans="1:9" ht="15.75" x14ac:dyDescent="0.2">
      <c r="A14" s="40" t="s">
        <v>259</v>
      </c>
      <c r="B14" s="1" t="s">
        <v>35</v>
      </c>
      <c r="C14" s="2">
        <v>13</v>
      </c>
      <c r="D14" s="3">
        <v>10</v>
      </c>
      <c r="E14" s="3">
        <v>3</v>
      </c>
      <c r="F14" s="3">
        <v>0</v>
      </c>
      <c r="G14" s="4">
        <v>327.30769230769232</v>
      </c>
      <c r="H14" s="3">
        <v>20</v>
      </c>
      <c r="I14" s="42">
        <v>1.5384615384615385</v>
      </c>
    </row>
    <row r="15" spans="1:9" ht="15.75" x14ac:dyDescent="0.2">
      <c r="A15" s="57" t="s">
        <v>260</v>
      </c>
      <c r="B15" s="58" t="s">
        <v>35</v>
      </c>
      <c r="C15" s="65">
        <v>13</v>
      </c>
      <c r="D15" s="66">
        <v>9</v>
      </c>
      <c r="E15" s="66">
        <v>3</v>
      </c>
      <c r="F15" s="66">
        <v>1</v>
      </c>
      <c r="G15" s="54">
        <v>358.07692307692309</v>
      </c>
      <c r="H15" s="66">
        <v>19</v>
      </c>
      <c r="I15" s="56">
        <v>1.4615384615384615</v>
      </c>
    </row>
    <row r="16" spans="1:9" ht="15.75" x14ac:dyDescent="0.2">
      <c r="A16" s="57" t="s">
        <v>206</v>
      </c>
      <c r="B16" s="58" t="s">
        <v>35</v>
      </c>
      <c r="C16" s="65">
        <v>13</v>
      </c>
      <c r="D16" s="66">
        <v>8</v>
      </c>
      <c r="E16" s="66">
        <v>5</v>
      </c>
      <c r="F16" s="66">
        <v>0</v>
      </c>
      <c r="G16" s="54">
        <v>312.69230769230768</v>
      </c>
      <c r="H16" s="66">
        <v>16</v>
      </c>
      <c r="I16" s="56">
        <v>1.2307692307692308</v>
      </c>
    </row>
    <row r="17" spans="1:9" ht="15.75" x14ac:dyDescent="0.2">
      <c r="A17" s="57" t="s">
        <v>170</v>
      </c>
      <c r="B17" s="58" t="s">
        <v>35</v>
      </c>
      <c r="C17" s="65">
        <v>13</v>
      </c>
      <c r="D17" s="66">
        <v>7</v>
      </c>
      <c r="E17" s="66">
        <v>5</v>
      </c>
      <c r="F17" s="66">
        <v>1</v>
      </c>
      <c r="G17" s="54">
        <v>342.30769230769232</v>
      </c>
      <c r="H17" s="66">
        <v>15</v>
      </c>
      <c r="I17" s="56">
        <v>1.1538461538461537</v>
      </c>
    </row>
    <row r="18" spans="1:9" ht="15.75" x14ac:dyDescent="0.2">
      <c r="A18" s="57" t="s">
        <v>261</v>
      </c>
      <c r="B18" s="58" t="s">
        <v>35</v>
      </c>
      <c r="C18" s="65">
        <v>13</v>
      </c>
      <c r="D18" s="66">
        <v>7</v>
      </c>
      <c r="E18" s="66">
        <v>6</v>
      </c>
      <c r="F18" s="66">
        <v>0</v>
      </c>
      <c r="G18" s="54">
        <v>314.23076923076923</v>
      </c>
      <c r="H18" s="66">
        <v>14</v>
      </c>
      <c r="I18" s="56">
        <v>1.0769230769230769</v>
      </c>
    </row>
    <row r="19" spans="1:9" ht="15.75" x14ac:dyDescent="0.2">
      <c r="A19" s="57" t="s">
        <v>204</v>
      </c>
      <c r="B19" s="58" t="s">
        <v>205</v>
      </c>
      <c r="C19" s="65">
        <v>13</v>
      </c>
      <c r="D19" s="66">
        <v>6</v>
      </c>
      <c r="E19" s="66">
        <v>6</v>
      </c>
      <c r="F19" s="66">
        <v>1</v>
      </c>
      <c r="G19" s="54">
        <v>208.46153846153845</v>
      </c>
      <c r="H19" s="66">
        <v>13</v>
      </c>
      <c r="I19" s="56">
        <v>1</v>
      </c>
    </row>
    <row r="20" spans="1:9" ht="15.75" x14ac:dyDescent="0.2">
      <c r="A20" s="57" t="s">
        <v>203</v>
      </c>
      <c r="B20" s="58" t="s">
        <v>35</v>
      </c>
      <c r="C20" s="65">
        <v>13</v>
      </c>
      <c r="D20" s="66">
        <v>6</v>
      </c>
      <c r="E20" s="66">
        <v>7</v>
      </c>
      <c r="F20" s="66">
        <v>0</v>
      </c>
      <c r="G20" s="54">
        <v>273.84615384615387</v>
      </c>
      <c r="H20" s="66">
        <v>12</v>
      </c>
      <c r="I20" s="56">
        <v>0.92307692307692313</v>
      </c>
    </row>
    <row r="21" spans="1:9" ht="15.75" x14ac:dyDescent="0.2">
      <c r="A21" s="57" t="s">
        <v>207</v>
      </c>
      <c r="B21" s="58" t="s">
        <v>208</v>
      </c>
      <c r="C21" s="65">
        <v>13</v>
      </c>
      <c r="D21" s="66">
        <v>5</v>
      </c>
      <c r="E21" s="66">
        <v>7</v>
      </c>
      <c r="F21" s="66">
        <v>1</v>
      </c>
      <c r="G21" s="54">
        <v>236.53846153846155</v>
      </c>
      <c r="H21" s="66">
        <v>11</v>
      </c>
      <c r="I21" s="56">
        <v>0.84615384615384615</v>
      </c>
    </row>
    <row r="22" spans="1:9" ht="15.75" x14ac:dyDescent="0.2">
      <c r="A22" s="57" t="s">
        <v>172</v>
      </c>
      <c r="B22" s="58" t="s">
        <v>168</v>
      </c>
      <c r="C22" s="65">
        <v>13</v>
      </c>
      <c r="D22" s="66">
        <v>3</v>
      </c>
      <c r="E22" s="66">
        <v>10</v>
      </c>
      <c r="F22" s="66">
        <v>0</v>
      </c>
      <c r="G22" s="54">
        <v>208.84615384615384</v>
      </c>
      <c r="H22" s="66">
        <v>6</v>
      </c>
      <c r="I22" s="56">
        <v>0.46153846153846156</v>
      </c>
    </row>
    <row r="23" spans="1:9" ht="16.5" thickBot="1" x14ac:dyDescent="0.25">
      <c r="A23" s="39" t="s">
        <v>171</v>
      </c>
      <c r="B23" s="9" t="s">
        <v>35</v>
      </c>
      <c r="C23" s="10">
        <v>13</v>
      </c>
      <c r="D23" s="11">
        <v>2</v>
      </c>
      <c r="E23" s="11">
        <v>11</v>
      </c>
      <c r="F23" s="11">
        <v>0</v>
      </c>
      <c r="G23" s="12">
        <v>163.46153846153845</v>
      </c>
      <c r="H23" s="11">
        <v>4</v>
      </c>
      <c r="I23" s="44">
        <v>0.30769230769230771</v>
      </c>
    </row>
    <row r="24" spans="1:9" ht="15.75" x14ac:dyDescent="0.2">
      <c r="A24" s="13"/>
      <c r="B24" s="13"/>
      <c r="C24" s="14"/>
      <c r="D24" s="14"/>
      <c r="E24" s="14"/>
      <c r="F24" s="14"/>
      <c r="G24" s="15"/>
      <c r="H24" s="14"/>
      <c r="I24" s="59"/>
    </row>
    <row r="25" spans="1:9" ht="18" x14ac:dyDescent="0.2">
      <c r="A25" s="193" t="s">
        <v>15</v>
      </c>
      <c r="B25" s="193"/>
      <c r="C25" s="193"/>
      <c r="D25" s="193"/>
    </row>
    <row r="26" spans="1:9" ht="13.5" thickBot="1" x14ac:dyDescent="0.25"/>
    <row r="27" spans="1:9" ht="18.75" thickBot="1" x14ac:dyDescent="0.3">
      <c r="A27" s="17" t="s">
        <v>1</v>
      </c>
      <c r="B27" s="17" t="s">
        <v>36</v>
      </c>
      <c r="C27" s="18" t="s">
        <v>2</v>
      </c>
      <c r="D27" s="19" t="s">
        <v>3</v>
      </c>
      <c r="E27" s="19" t="s">
        <v>4</v>
      </c>
      <c r="F27" s="19" t="s">
        <v>5</v>
      </c>
      <c r="G27" s="19" t="s">
        <v>6</v>
      </c>
      <c r="H27" s="20" t="s">
        <v>7</v>
      </c>
      <c r="I27" s="20" t="s">
        <v>20</v>
      </c>
    </row>
    <row r="28" spans="1:9" ht="15.75" x14ac:dyDescent="0.2">
      <c r="A28" s="40" t="s">
        <v>206</v>
      </c>
      <c r="B28" s="1" t="s">
        <v>35</v>
      </c>
      <c r="C28" s="2">
        <v>12</v>
      </c>
      <c r="D28" s="3">
        <v>12</v>
      </c>
      <c r="E28" s="3">
        <v>0</v>
      </c>
      <c r="F28" s="3">
        <v>0</v>
      </c>
      <c r="G28" s="4">
        <v>383.75</v>
      </c>
      <c r="H28" s="3">
        <v>24</v>
      </c>
      <c r="I28" s="42">
        <v>2</v>
      </c>
    </row>
    <row r="29" spans="1:9" ht="15.75" x14ac:dyDescent="0.2">
      <c r="A29" s="41" t="s">
        <v>167</v>
      </c>
      <c r="B29" s="5" t="s">
        <v>35</v>
      </c>
      <c r="C29" s="6">
        <v>12</v>
      </c>
      <c r="D29" s="7">
        <v>8</v>
      </c>
      <c r="E29" s="7">
        <v>4</v>
      </c>
      <c r="F29" s="7">
        <v>0</v>
      </c>
      <c r="G29" s="8">
        <v>348.75</v>
      </c>
      <c r="H29" s="7">
        <v>16</v>
      </c>
      <c r="I29" s="43">
        <v>1.3333333333333333</v>
      </c>
    </row>
    <row r="30" spans="1:9" ht="15.75" x14ac:dyDescent="0.2">
      <c r="A30" s="57" t="s">
        <v>169</v>
      </c>
      <c r="B30" s="58" t="s">
        <v>35</v>
      </c>
      <c r="C30" s="65">
        <v>12</v>
      </c>
      <c r="D30" s="66">
        <v>7</v>
      </c>
      <c r="E30" s="66">
        <v>5</v>
      </c>
      <c r="F30" s="66">
        <v>0</v>
      </c>
      <c r="G30" s="54">
        <v>310.41666666666669</v>
      </c>
      <c r="H30" s="66">
        <v>14</v>
      </c>
      <c r="I30" s="56">
        <v>1.1666666666666667</v>
      </c>
    </row>
    <row r="31" spans="1:9" ht="15.75" x14ac:dyDescent="0.2">
      <c r="A31" s="57" t="s">
        <v>262</v>
      </c>
      <c r="B31" s="58" t="s">
        <v>35</v>
      </c>
      <c r="C31" s="65">
        <v>12</v>
      </c>
      <c r="D31" s="66">
        <v>6</v>
      </c>
      <c r="E31" s="66">
        <v>6</v>
      </c>
      <c r="F31" s="66">
        <v>0</v>
      </c>
      <c r="G31" s="54">
        <v>305.41666666666669</v>
      </c>
      <c r="H31" s="66">
        <v>12</v>
      </c>
      <c r="I31" s="56">
        <v>1</v>
      </c>
    </row>
    <row r="32" spans="1:9" ht="15.75" x14ac:dyDescent="0.2">
      <c r="A32" s="57" t="s">
        <v>203</v>
      </c>
      <c r="B32" s="58" t="s">
        <v>35</v>
      </c>
      <c r="C32" s="65">
        <v>12</v>
      </c>
      <c r="D32" s="66">
        <v>6</v>
      </c>
      <c r="E32" s="66">
        <v>6</v>
      </c>
      <c r="F32" s="66">
        <v>0</v>
      </c>
      <c r="G32" s="54">
        <v>301.25</v>
      </c>
      <c r="H32" s="66">
        <v>12</v>
      </c>
      <c r="I32" s="56">
        <v>1</v>
      </c>
    </row>
    <row r="33" spans="1:9" ht="15.75" x14ac:dyDescent="0.2">
      <c r="A33" s="57" t="s">
        <v>204</v>
      </c>
      <c r="B33" s="58" t="s">
        <v>205</v>
      </c>
      <c r="C33" s="65">
        <v>12</v>
      </c>
      <c r="D33" s="66">
        <v>5</v>
      </c>
      <c r="E33" s="66">
        <v>7</v>
      </c>
      <c r="F33" s="66">
        <v>0</v>
      </c>
      <c r="G33" s="54">
        <v>282.08333333333331</v>
      </c>
      <c r="H33" s="66">
        <v>10</v>
      </c>
      <c r="I33" s="56">
        <v>0.83333333333333337</v>
      </c>
    </row>
    <row r="34" spans="1:9" ht="15.75" x14ac:dyDescent="0.2">
      <c r="A34" s="41" t="s">
        <v>260</v>
      </c>
      <c r="B34" s="5" t="s">
        <v>35</v>
      </c>
      <c r="C34" s="6">
        <v>12</v>
      </c>
      <c r="D34" s="7">
        <v>5</v>
      </c>
      <c r="E34" s="7">
        <v>7</v>
      </c>
      <c r="F34" s="7">
        <v>0</v>
      </c>
      <c r="G34" s="8">
        <v>310</v>
      </c>
      <c r="H34" s="7">
        <v>10</v>
      </c>
      <c r="I34" s="43">
        <v>0.83333333333333337</v>
      </c>
    </row>
    <row r="35" spans="1:9" ht="15.75" x14ac:dyDescent="0.2">
      <c r="A35" s="41" t="s">
        <v>50</v>
      </c>
      <c r="B35" s="5" t="s">
        <v>51</v>
      </c>
      <c r="C35" s="6">
        <v>12</v>
      </c>
      <c r="D35" s="7">
        <v>3</v>
      </c>
      <c r="E35" s="7">
        <v>9</v>
      </c>
      <c r="F35" s="7">
        <v>0</v>
      </c>
      <c r="G35" s="8">
        <v>233.33333333333334</v>
      </c>
      <c r="H35" s="7">
        <v>6</v>
      </c>
      <c r="I35" s="43">
        <v>0.5</v>
      </c>
    </row>
    <row r="36" spans="1:9" ht="16.5" thickBot="1" x14ac:dyDescent="0.25">
      <c r="A36" s="132" t="s">
        <v>263</v>
      </c>
      <c r="B36" s="133" t="s">
        <v>35</v>
      </c>
      <c r="C36" s="149">
        <v>12</v>
      </c>
      <c r="D36" s="150">
        <v>2</v>
      </c>
      <c r="E36" s="150">
        <v>10</v>
      </c>
      <c r="F36" s="150">
        <v>0</v>
      </c>
      <c r="G36" s="151">
        <v>195</v>
      </c>
      <c r="H36" s="150">
        <v>4</v>
      </c>
      <c r="I36" s="152">
        <v>0.33333333333333331</v>
      </c>
    </row>
    <row r="37" spans="1:9" ht="15.75" x14ac:dyDescent="0.2">
      <c r="A37" s="13"/>
      <c r="B37" s="13"/>
      <c r="C37" s="14"/>
      <c r="D37" s="14"/>
      <c r="E37" s="14"/>
      <c r="F37" s="14"/>
      <c r="G37" s="15"/>
      <c r="H37" s="14"/>
      <c r="I37" s="59"/>
    </row>
    <row r="38" spans="1:9" ht="18" x14ac:dyDescent="0.2">
      <c r="A38" s="193" t="s">
        <v>12</v>
      </c>
      <c r="B38" s="193"/>
      <c r="C38" s="193"/>
      <c r="D38" s="193"/>
    </row>
    <row r="39" spans="1:9" ht="13.5" thickBot="1" x14ac:dyDescent="0.25"/>
    <row r="40" spans="1:9" ht="18.75" thickBot="1" x14ac:dyDescent="0.3">
      <c r="A40" s="50" t="s">
        <v>1</v>
      </c>
      <c r="B40" s="50" t="s">
        <v>36</v>
      </c>
      <c r="C40" s="51" t="s">
        <v>2</v>
      </c>
      <c r="D40" s="52" t="s">
        <v>3</v>
      </c>
      <c r="E40" s="52" t="s">
        <v>4</v>
      </c>
      <c r="F40" s="52" t="s">
        <v>5</v>
      </c>
      <c r="G40" s="52" t="s">
        <v>6</v>
      </c>
      <c r="H40" s="73" t="s">
        <v>7</v>
      </c>
      <c r="I40" s="53" t="s">
        <v>20</v>
      </c>
    </row>
    <row r="41" spans="1:9" ht="15.75" x14ac:dyDescent="0.2">
      <c r="A41" s="40" t="s">
        <v>203</v>
      </c>
      <c r="B41" s="1" t="s">
        <v>35</v>
      </c>
      <c r="C41" s="2">
        <v>13</v>
      </c>
      <c r="D41" s="3">
        <v>8</v>
      </c>
      <c r="E41" s="3">
        <v>5</v>
      </c>
      <c r="F41" s="3">
        <v>0</v>
      </c>
      <c r="G41" s="4">
        <v>341.53846153846155</v>
      </c>
      <c r="H41" s="3">
        <v>16</v>
      </c>
      <c r="I41" s="42">
        <v>1.2307692307692308</v>
      </c>
    </row>
    <row r="42" spans="1:9" ht="15.75" x14ac:dyDescent="0.2">
      <c r="A42" s="41" t="s">
        <v>209</v>
      </c>
      <c r="B42" s="5" t="s">
        <v>35</v>
      </c>
      <c r="C42" s="6">
        <v>13</v>
      </c>
      <c r="D42" s="7">
        <v>8</v>
      </c>
      <c r="E42" s="7">
        <v>5</v>
      </c>
      <c r="F42" s="7">
        <v>0</v>
      </c>
      <c r="G42" s="8">
        <v>314.61538461538464</v>
      </c>
      <c r="H42" s="7">
        <v>16</v>
      </c>
      <c r="I42" s="43">
        <v>1.2307692307692308</v>
      </c>
    </row>
    <row r="43" spans="1:9" ht="15.75" x14ac:dyDescent="0.2">
      <c r="A43" s="41" t="s">
        <v>173</v>
      </c>
      <c r="B43" s="5" t="s">
        <v>202</v>
      </c>
      <c r="C43" s="6">
        <v>13</v>
      </c>
      <c r="D43" s="7">
        <v>7</v>
      </c>
      <c r="E43" s="7">
        <v>6</v>
      </c>
      <c r="F43" s="7">
        <v>0</v>
      </c>
      <c r="G43" s="8">
        <v>280.38461538461536</v>
      </c>
      <c r="H43" s="7">
        <v>14</v>
      </c>
      <c r="I43" s="43">
        <v>1.0769230769230769</v>
      </c>
    </row>
    <row r="44" spans="1:9" ht="15.75" x14ac:dyDescent="0.2">
      <c r="A44" s="41" t="s">
        <v>170</v>
      </c>
      <c r="B44" s="5" t="s">
        <v>35</v>
      </c>
      <c r="C44" s="6">
        <v>13</v>
      </c>
      <c r="D44" s="7">
        <v>5</v>
      </c>
      <c r="E44" s="7">
        <v>8</v>
      </c>
      <c r="F44" s="7">
        <v>0</v>
      </c>
      <c r="G44" s="8">
        <v>241.15384615384616</v>
      </c>
      <c r="H44" s="7">
        <v>10</v>
      </c>
      <c r="I44" s="43">
        <v>0.76923076923076927</v>
      </c>
    </row>
    <row r="45" spans="1:9" ht="15.75" x14ac:dyDescent="0.2">
      <c r="A45" s="138" t="s">
        <v>207</v>
      </c>
      <c r="B45" s="139" t="s">
        <v>208</v>
      </c>
      <c r="C45" s="147">
        <v>13</v>
      </c>
      <c r="D45" s="141">
        <v>4</v>
      </c>
      <c r="E45" s="141">
        <v>9</v>
      </c>
      <c r="F45" s="141">
        <v>0</v>
      </c>
      <c r="G45" s="142">
        <v>257.69230769230768</v>
      </c>
      <c r="H45" s="141">
        <v>8</v>
      </c>
      <c r="I45" s="148">
        <v>0.61538461538461542</v>
      </c>
    </row>
    <row r="46" spans="1:9" ht="16.5" thickBot="1" x14ac:dyDescent="0.25">
      <c r="A46" s="39" t="s">
        <v>204</v>
      </c>
      <c r="B46" s="9" t="s">
        <v>205</v>
      </c>
      <c r="C46" s="10">
        <v>13</v>
      </c>
      <c r="D46" s="11">
        <v>0</v>
      </c>
      <c r="E46" s="11">
        <v>13</v>
      </c>
      <c r="F46" s="11">
        <v>0</v>
      </c>
      <c r="G46" s="12">
        <v>193.07692307692307</v>
      </c>
      <c r="H46" s="11">
        <v>0</v>
      </c>
      <c r="I46" s="44">
        <v>0</v>
      </c>
    </row>
    <row r="47" spans="1:9" ht="15.75" x14ac:dyDescent="0.2">
      <c r="A47" s="13"/>
      <c r="B47" s="13"/>
      <c r="C47" s="14"/>
      <c r="D47" s="14"/>
      <c r="E47" s="14"/>
      <c r="F47" s="14"/>
      <c r="G47" s="15"/>
      <c r="H47" s="14"/>
    </row>
    <row r="48" spans="1:9" ht="18" x14ac:dyDescent="0.2">
      <c r="A48" s="193" t="s">
        <v>13</v>
      </c>
      <c r="B48" s="193"/>
      <c r="C48" s="193"/>
      <c r="D48" s="193"/>
    </row>
    <row r="49" spans="1:9" ht="13.5" thickBot="1" x14ac:dyDescent="0.25"/>
    <row r="50" spans="1:9" ht="18.75" thickBot="1" x14ac:dyDescent="0.3">
      <c r="A50" s="17" t="s">
        <v>1</v>
      </c>
      <c r="B50" s="17" t="s">
        <v>36</v>
      </c>
      <c r="C50" s="18" t="s">
        <v>2</v>
      </c>
      <c r="D50" s="19" t="s">
        <v>3</v>
      </c>
      <c r="E50" s="19" t="s">
        <v>4</v>
      </c>
      <c r="F50" s="19" t="s">
        <v>5</v>
      </c>
      <c r="G50" s="19" t="s">
        <v>6</v>
      </c>
      <c r="H50" s="38" t="s">
        <v>7</v>
      </c>
      <c r="I50" s="20" t="s">
        <v>20</v>
      </c>
    </row>
    <row r="51" spans="1:9" ht="15.75" x14ac:dyDescent="0.2">
      <c r="A51" s="40" t="s">
        <v>206</v>
      </c>
      <c r="B51" s="1" t="s">
        <v>35</v>
      </c>
      <c r="C51" s="2">
        <v>13</v>
      </c>
      <c r="D51" s="3">
        <v>13</v>
      </c>
      <c r="E51" s="3">
        <v>0</v>
      </c>
      <c r="F51" s="3">
        <v>0</v>
      </c>
      <c r="G51" s="4">
        <v>452.69230769230768</v>
      </c>
      <c r="H51" s="3">
        <v>26</v>
      </c>
      <c r="I51" s="42">
        <v>2</v>
      </c>
    </row>
    <row r="52" spans="1:9" ht="15.75" x14ac:dyDescent="0.2">
      <c r="A52" s="57" t="s">
        <v>264</v>
      </c>
      <c r="B52" s="58" t="s">
        <v>265</v>
      </c>
      <c r="C52" s="65">
        <v>13</v>
      </c>
      <c r="D52" s="66">
        <v>8</v>
      </c>
      <c r="E52" s="66">
        <v>5</v>
      </c>
      <c r="F52" s="66">
        <v>0</v>
      </c>
      <c r="G52" s="54">
        <v>317.27272727272725</v>
      </c>
      <c r="H52" s="66">
        <v>16</v>
      </c>
      <c r="I52" s="56">
        <v>1.2307692307692308</v>
      </c>
    </row>
    <row r="53" spans="1:9" ht="15.75" x14ac:dyDescent="0.2">
      <c r="A53" s="57" t="s">
        <v>203</v>
      </c>
      <c r="B53" s="58" t="s">
        <v>35</v>
      </c>
      <c r="C53" s="65">
        <v>13</v>
      </c>
      <c r="D53" s="66">
        <v>7</v>
      </c>
      <c r="E53" s="66">
        <v>6</v>
      </c>
      <c r="F53" s="66">
        <v>0</v>
      </c>
      <c r="G53" s="54">
        <v>279.16666666666669</v>
      </c>
      <c r="H53" s="66">
        <v>14</v>
      </c>
      <c r="I53" s="56">
        <v>1.0769230769230769</v>
      </c>
    </row>
    <row r="54" spans="1:9" ht="15.75" x14ac:dyDescent="0.2">
      <c r="A54" s="57" t="s">
        <v>50</v>
      </c>
      <c r="B54" s="58" t="s">
        <v>51</v>
      </c>
      <c r="C54" s="65">
        <v>13</v>
      </c>
      <c r="D54" s="66">
        <v>7</v>
      </c>
      <c r="E54" s="66">
        <v>6</v>
      </c>
      <c r="F54" s="66">
        <v>0</v>
      </c>
      <c r="G54" s="54">
        <v>323.07692307692309</v>
      </c>
      <c r="H54" s="66">
        <v>14</v>
      </c>
      <c r="I54" s="56">
        <v>1.0769230769230769</v>
      </c>
    </row>
    <row r="55" spans="1:9" ht="15.75" x14ac:dyDescent="0.2">
      <c r="A55" s="57" t="s">
        <v>173</v>
      </c>
      <c r="B55" s="58" t="s">
        <v>202</v>
      </c>
      <c r="C55" s="65">
        <v>13</v>
      </c>
      <c r="D55" s="66">
        <v>6</v>
      </c>
      <c r="E55" s="66">
        <v>7</v>
      </c>
      <c r="F55" s="66">
        <v>0</v>
      </c>
      <c r="G55" s="54">
        <v>271.15384615384613</v>
      </c>
      <c r="H55" s="66">
        <v>12</v>
      </c>
      <c r="I55" s="56">
        <v>0.92307692307692313</v>
      </c>
    </row>
    <row r="56" spans="1:9" ht="16.5" thickBot="1" x14ac:dyDescent="0.25">
      <c r="A56" s="39" t="s">
        <v>172</v>
      </c>
      <c r="B56" s="9" t="s">
        <v>168</v>
      </c>
      <c r="C56" s="10">
        <v>13</v>
      </c>
      <c r="D56" s="11">
        <v>5</v>
      </c>
      <c r="E56" s="11">
        <v>8</v>
      </c>
      <c r="F56" s="11">
        <v>0</v>
      </c>
      <c r="G56" s="12">
        <v>258.75</v>
      </c>
      <c r="H56" s="11">
        <v>10</v>
      </c>
      <c r="I56" s="44">
        <v>0.76923076923076927</v>
      </c>
    </row>
    <row r="57" spans="1:9" ht="15.75" x14ac:dyDescent="0.2">
      <c r="A57" s="13"/>
      <c r="B57" s="13"/>
      <c r="C57" s="14"/>
      <c r="D57" s="14"/>
      <c r="E57" s="14"/>
      <c r="F57" s="14"/>
      <c r="G57" s="15"/>
      <c r="H57" s="14"/>
    </row>
    <row r="58" spans="1:9" ht="15.75" x14ac:dyDescent="0.2">
      <c r="A58" s="13"/>
      <c r="B58" s="14"/>
      <c r="C58" s="14"/>
      <c r="D58" s="14"/>
      <c r="E58" s="14"/>
      <c r="F58" s="15"/>
      <c r="G58" s="14"/>
      <c r="H58" s="16"/>
    </row>
    <row r="59" spans="1:9" x14ac:dyDescent="0.2">
      <c r="A59" s="48" t="s">
        <v>230</v>
      </c>
    </row>
    <row r="61" spans="1:9" s="71" customFormat="1" ht="15.75" x14ac:dyDescent="0.25">
      <c r="A61" s="70"/>
      <c r="E61" s="72"/>
      <c r="I61" s="72"/>
    </row>
    <row r="62" spans="1:9" s="71" customFormat="1" ht="15.75" x14ac:dyDescent="0.25">
      <c r="A62" s="70"/>
      <c r="E62" s="72"/>
      <c r="I62" s="72"/>
    </row>
    <row r="63" spans="1:9" s="71" customFormat="1" ht="15.75" x14ac:dyDescent="0.25">
      <c r="A63" s="70"/>
      <c r="E63" s="72"/>
      <c r="I63" s="72"/>
    </row>
    <row r="64" spans="1:9" s="71" customFormat="1" ht="15.75" x14ac:dyDescent="0.25">
      <c r="A64" s="70"/>
      <c r="E64" s="72"/>
      <c r="I64" s="72"/>
    </row>
    <row r="65" spans="1:1" ht="15.75" x14ac:dyDescent="0.25">
      <c r="A65" s="70"/>
    </row>
    <row r="66" spans="1:1" ht="15.75" x14ac:dyDescent="0.25">
      <c r="A66" s="70"/>
    </row>
  </sheetData>
  <customSheetViews>
    <customSheetView guid="{F361D201-1CDE-11D6-87EB-A3D06076271F}" scale="75" showRuler="0">
      <selection activeCell="H8" sqref="H8"/>
      <pageMargins left="0.39370078740157483" right="0.39370078740157483" top="0.39370078740157483" bottom="0.39370078740157483" header="0.51181102362204722" footer="0.51181102362204722"/>
      <pageSetup orientation="portrait" horizontalDpi="4294967293" verticalDpi="0" r:id="rId1"/>
      <headerFooter alignWithMargins="0"/>
    </customSheetView>
  </customSheetViews>
  <mergeCells count="6">
    <mergeCell ref="A48:D48"/>
    <mergeCell ref="A38:D38"/>
    <mergeCell ref="B1:E1"/>
    <mergeCell ref="A3:D3"/>
    <mergeCell ref="A25:D25"/>
    <mergeCell ref="A11:D11"/>
  </mergeCells>
  <phoneticPr fontId="5" type="noConversion"/>
  <printOptions horizontalCentered="1"/>
  <pageMargins left="0.39370078740157483" right="0.39370078740157483" top="0" bottom="0" header="0.51181102362204722" footer="0.51181102362204722"/>
  <pageSetup orientation="landscape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zoomScale="75" workbookViewId="0">
      <selection activeCell="A2" sqref="A2"/>
    </sheetView>
  </sheetViews>
  <sheetFormatPr baseColWidth="10" defaultRowHeight="12.75" x14ac:dyDescent="0.2"/>
  <cols>
    <col min="1" max="1" width="33.42578125" customWidth="1"/>
    <col min="2" max="2" width="17.5703125" customWidth="1"/>
    <col min="3" max="3" width="6.28515625" customWidth="1"/>
    <col min="4" max="4" width="12.5703125" customWidth="1"/>
    <col min="5" max="5" width="12.28515625" style="21" customWidth="1"/>
    <col min="6" max="6" width="10.85546875" customWidth="1"/>
    <col min="7" max="7" width="14.42578125" customWidth="1"/>
    <col min="8" max="256" width="9.140625" customWidth="1"/>
  </cols>
  <sheetData>
    <row r="1" spans="1:9" ht="20.25" x14ac:dyDescent="0.2">
      <c r="A1" s="192" t="s">
        <v>67</v>
      </c>
      <c r="B1" s="192"/>
      <c r="C1" s="192"/>
      <c r="D1" s="192"/>
      <c r="E1" s="192"/>
      <c r="F1" s="192"/>
      <c r="G1" s="192"/>
      <c r="H1" s="192"/>
    </row>
    <row r="2" spans="1:9" ht="16.5" customHeight="1" x14ac:dyDescent="0.2">
      <c r="A2" s="49"/>
      <c r="B2" s="49"/>
      <c r="C2" s="49"/>
      <c r="D2" s="49"/>
      <c r="E2" s="49"/>
      <c r="F2" s="49"/>
      <c r="G2" s="49"/>
      <c r="H2" s="49"/>
    </row>
    <row r="3" spans="1:9" ht="18" x14ac:dyDescent="0.2">
      <c r="A3" s="193" t="s">
        <v>43</v>
      </c>
      <c r="B3" s="193"/>
      <c r="C3" s="193"/>
      <c r="D3" s="193"/>
    </row>
    <row r="4" spans="1:9" ht="13.5" thickBot="1" x14ac:dyDescent="0.25"/>
    <row r="5" spans="1:9" ht="18.75" thickBot="1" x14ac:dyDescent="0.3">
      <c r="A5" s="17" t="s">
        <v>1</v>
      </c>
      <c r="B5" s="17" t="s">
        <v>26</v>
      </c>
      <c r="C5" s="51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3" t="s">
        <v>7</v>
      </c>
      <c r="I5" s="53" t="s">
        <v>20</v>
      </c>
    </row>
    <row r="6" spans="1:9" ht="16.5" thickBot="1" x14ac:dyDescent="0.25">
      <c r="A6" s="45" t="s">
        <v>39</v>
      </c>
      <c r="B6" s="23" t="s">
        <v>38</v>
      </c>
      <c r="C6" s="24">
        <v>12</v>
      </c>
      <c r="D6" s="25">
        <v>2</v>
      </c>
      <c r="E6" s="25">
        <v>10</v>
      </c>
      <c r="F6" s="25">
        <v>0</v>
      </c>
      <c r="G6" s="26">
        <f>'[1]J Côte-Nord'!$T$3</f>
        <v>189.16666666666666</v>
      </c>
      <c r="H6" s="81">
        <f>(2*D6)+F6</f>
        <v>4</v>
      </c>
      <c r="I6" s="82">
        <f>H6/C6</f>
        <v>0.33333333333333331</v>
      </c>
    </row>
    <row r="7" spans="1:9" ht="15.75" x14ac:dyDescent="0.2">
      <c r="A7" s="13"/>
      <c r="B7" s="13"/>
      <c r="C7" s="14"/>
      <c r="D7" s="14"/>
      <c r="E7" s="14"/>
      <c r="F7" s="14"/>
      <c r="G7" s="15"/>
      <c r="H7" s="14"/>
    </row>
    <row r="8" spans="1:9" ht="18" x14ac:dyDescent="0.2">
      <c r="A8" s="193" t="s">
        <v>14</v>
      </c>
      <c r="B8" s="193"/>
      <c r="C8" s="193"/>
      <c r="D8" s="193"/>
    </row>
    <row r="9" spans="1:9" ht="13.5" thickBot="1" x14ac:dyDescent="0.25"/>
    <row r="10" spans="1:9" ht="18.75" thickBot="1" x14ac:dyDescent="0.3">
      <c r="A10" s="17" t="s">
        <v>1</v>
      </c>
      <c r="B10" s="17" t="s">
        <v>26</v>
      </c>
      <c r="C10" s="51" t="s">
        <v>2</v>
      </c>
      <c r="D10" s="52" t="s">
        <v>3</v>
      </c>
      <c r="E10" s="52" t="s">
        <v>4</v>
      </c>
      <c r="F10" s="52" t="s">
        <v>5</v>
      </c>
      <c r="G10" s="52" t="s">
        <v>6</v>
      </c>
      <c r="H10" s="53" t="s">
        <v>7</v>
      </c>
      <c r="I10" s="53" t="s">
        <v>20</v>
      </c>
    </row>
    <row r="11" spans="1:9" ht="15.75" x14ac:dyDescent="0.2">
      <c r="A11" s="60" t="s">
        <v>40</v>
      </c>
      <c r="B11" s="61" t="s">
        <v>38</v>
      </c>
      <c r="C11" s="62">
        <v>12</v>
      </c>
      <c r="D11" s="63">
        <v>7</v>
      </c>
      <c r="E11" s="63">
        <v>4</v>
      </c>
      <c r="F11" s="63">
        <v>1</v>
      </c>
      <c r="G11" s="64">
        <f>'[1]J Côte-Nord'!$T$8</f>
        <v>350.83333333333331</v>
      </c>
      <c r="H11" s="86">
        <f>(2*D11)+F11</f>
        <v>15</v>
      </c>
      <c r="I11" s="91">
        <f>H11/C11</f>
        <v>1.25</v>
      </c>
    </row>
    <row r="12" spans="1:9" ht="16.5" thickBot="1" x14ac:dyDescent="0.25">
      <c r="A12" s="39" t="s">
        <v>122</v>
      </c>
      <c r="B12" s="9" t="s">
        <v>123</v>
      </c>
      <c r="C12" s="10">
        <v>12</v>
      </c>
      <c r="D12" s="11">
        <v>1</v>
      </c>
      <c r="E12" s="11">
        <v>11</v>
      </c>
      <c r="F12" s="11">
        <v>0</v>
      </c>
      <c r="G12" s="12">
        <f>'[1]J Côte-Nord'!$T$7</f>
        <v>221.66666666666666</v>
      </c>
      <c r="H12" s="11">
        <f>(2*D12)+F12</f>
        <v>2</v>
      </c>
      <c r="I12" s="44">
        <f>H12/C12</f>
        <v>0.16666666666666666</v>
      </c>
    </row>
    <row r="13" spans="1:9" ht="15.75" x14ac:dyDescent="0.2">
      <c r="A13" s="13"/>
      <c r="B13" s="13"/>
      <c r="C13" s="14"/>
      <c r="D13" s="14"/>
      <c r="E13" s="14"/>
      <c r="F13" s="14"/>
      <c r="G13" s="15"/>
      <c r="H13" s="14"/>
    </row>
    <row r="14" spans="1:9" ht="18" x14ac:dyDescent="0.2">
      <c r="A14" s="193" t="s">
        <v>15</v>
      </c>
      <c r="B14" s="193"/>
      <c r="C14" s="193"/>
      <c r="D14" s="193"/>
    </row>
    <row r="15" spans="1:9" ht="13.5" thickBot="1" x14ac:dyDescent="0.25"/>
    <row r="16" spans="1:9" ht="18.75" thickBot="1" x14ac:dyDescent="0.3">
      <c r="A16" s="17" t="s">
        <v>1</v>
      </c>
      <c r="B16" s="17" t="s">
        <v>26</v>
      </c>
      <c r="C16" s="51" t="s">
        <v>2</v>
      </c>
      <c r="D16" s="52" t="s">
        <v>3</v>
      </c>
      <c r="E16" s="52" t="s">
        <v>4</v>
      </c>
      <c r="F16" s="52" t="s">
        <v>5</v>
      </c>
      <c r="G16" s="52" t="s">
        <v>6</v>
      </c>
      <c r="H16" s="53" t="s">
        <v>7</v>
      </c>
      <c r="I16" s="53" t="s">
        <v>20</v>
      </c>
    </row>
    <row r="17" spans="1:9" ht="15.75" x14ac:dyDescent="0.2">
      <c r="A17" s="40" t="s">
        <v>124</v>
      </c>
      <c r="B17" s="1" t="s">
        <v>38</v>
      </c>
      <c r="C17" s="87">
        <v>12</v>
      </c>
      <c r="D17" s="3">
        <v>10</v>
      </c>
      <c r="E17" s="3">
        <v>1</v>
      </c>
      <c r="F17" s="3">
        <v>1</v>
      </c>
      <c r="G17" s="4">
        <f>'[1]J Côte-Nord'!$T$13</f>
        <v>468.33333333333331</v>
      </c>
      <c r="H17" s="84">
        <f>(2*D17)+F17</f>
        <v>21</v>
      </c>
      <c r="I17" s="42">
        <f>H17/C17</f>
        <v>1.75</v>
      </c>
    </row>
    <row r="18" spans="1:9" ht="16.5" thickBot="1" x14ac:dyDescent="0.25">
      <c r="A18" s="39" t="s">
        <v>125</v>
      </c>
      <c r="B18" s="9" t="s">
        <v>74</v>
      </c>
      <c r="C18" s="88">
        <v>12</v>
      </c>
      <c r="D18" s="11">
        <v>9</v>
      </c>
      <c r="E18" s="11">
        <v>3</v>
      </c>
      <c r="F18" s="11">
        <v>0</v>
      </c>
      <c r="G18" s="12">
        <f>'[1]J Côte-Nord'!$T$12</f>
        <v>394.16666666666669</v>
      </c>
      <c r="H18" s="83">
        <f>(2*D18)+F18</f>
        <v>18</v>
      </c>
      <c r="I18" s="44">
        <f>H18/C18</f>
        <v>1.5</v>
      </c>
    </row>
    <row r="19" spans="1:9" ht="15.75" x14ac:dyDescent="0.2">
      <c r="A19" s="13"/>
      <c r="B19" s="14"/>
      <c r="C19" s="14"/>
      <c r="D19" s="14"/>
      <c r="E19" s="14"/>
      <c r="F19" s="15"/>
      <c r="G19" s="14"/>
    </row>
    <row r="20" spans="1:9" ht="18" x14ac:dyDescent="0.2">
      <c r="A20" s="193" t="s">
        <v>37</v>
      </c>
      <c r="B20" s="193"/>
      <c r="C20" s="193"/>
      <c r="D20" s="193"/>
    </row>
    <row r="21" spans="1:9" ht="13.5" thickBot="1" x14ac:dyDescent="0.25"/>
    <row r="22" spans="1:9" ht="18.75" thickBot="1" x14ac:dyDescent="0.3">
      <c r="A22" s="17" t="s">
        <v>1</v>
      </c>
      <c r="B22" s="17" t="s">
        <v>26</v>
      </c>
      <c r="C22" s="51" t="s">
        <v>2</v>
      </c>
      <c r="D22" s="52" t="s">
        <v>3</v>
      </c>
      <c r="E22" s="52" t="s">
        <v>4</v>
      </c>
      <c r="F22" s="52" t="s">
        <v>5</v>
      </c>
      <c r="G22" s="52" t="s">
        <v>6</v>
      </c>
      <c r="H22" s="53" t="s">
        <v>7</v>
      </c>
      <c r="I22" s="53" t="s">
        <v>20</v>
      </c>
    </row>
    <row r="23" spans="1:9" ht="15.75" x14ac:dyDescent="0.2">
      <c r="A23" s="40" t="s">
        <v>128</v>
      </c>
      <c r="B23" s="1" t="s">
        <v>38</v>
      </c>
      <c r="C23" s="87">
        <v>12</v>
      </c>
      <c r="D23" s="3">
        <v>10</v>
      </c>
      <c r="E23" s="3">
        <v>1</v>
      </c>
      <c r="F23" s="3">
        <v>1</v>
      </c>
      <c r="G23" s="4">
        <f>'[1]J Côte-Nord'!$T$13</f>
        <v>468.33333333333331</v>
      </c>
      <c r="H23" s="3">
        <f>(2*D23)+F23</f>
        <v>21</v>
      </c>
      <c r="I23" s="42">
        <f>H23/C23</f>
        <v>1.75</v>
      </c>
    </row>
    <row r="24" spans="1:9" ht="15.75" x14ac:dyDescent="0.2">
      <c r="A24" s="41" t="s">
        <v>129</v>
      </c>
      <c r="B24" s="5" t="s">
        <v>74</v>
      </c>
      <c r="C24" s="89">
        <v>12</v>
      </c>
      <c r="D24" s="7">
        <v>9</v>
      </c>
      <c r="E24" s="7">
        <v>3</v>
      </c>
      <c r="F24" s="7">
        <v>0</v>
      </c>
      <c r="G24" s="8">
        <f>'[1]J Côte-Nord'!$T$12</f>
        <v>394.16666666666669</v>
      </c>
      <c r="H24" s="7">
        <f>(2*D24)+F24</f>
        <v>18</v>
      </c>
      <c r="I24" s="56">
        <f>H24/C24</f>
        <v>1.5</v>
      </c>
    </row>
    <row r="25" spans="1:9" ht="15.75" x14ac:dyDescent="0.2">
      <c r="A25" s="138" t="s">
        <v>126</v>
      </c>
      <c r="B25" s="139" t="s">
        <v>38</v>
      </c>
      <c r="C25" s="140">
        <v>12</v>
      </c>
      <c r="D25" s="141">
        <v>7</v>
      </c>
      <c r="E25" s="141">
        <v>4</v>
      </c>
      <c r="F25" s="141">
        <v>1</v>
      </c>
      <c r="G25" s="142">
        <f>'[1]J Côte-Nord'!$T$8</f>
        <v>350.83333333333331</v>
      </c>
      <c r="H25" s="143">
        <f>(2*D25)+F25</f>
        <v>15</v>
      </c>
      <c r="I25" s="56">
        <f>H25/C25</f>
        <v>1.25</v>
      </c>
    </row>
    <row r="26" spans="1:9" ht="15.75" x14ac:dyDescent="0.2">
      <c r="A26" s="41" t="s">
        <v>47</v>
      </c>
      <c r="B26" s="5" t="s">
        <v>38</v>
      </c>
      <c r="C26" s="89">
        <v>12</v>
      </c>
      <c r="D26" s="7">
        <v>2</v>
      </c>
      <c r="E26" s="7">
        <v>10</v>
      </c>
      <c r="F26" s="7">
        <v>0</v>
      </c>
      <c r="G26" s="8">
        <f>'[1]J Côte-Nord'!$T$3</f>
        <v>189.16666666666666</v>
      </c>
      <c r="H26" s="85">
        <f>(2*D26)+F26</f>
        <v>4</v>
      </c>
      <c r="I26" s="43">
        <f>H26/C26</f>
        <v>0.33333333333333331</v>
      </c>
    </row>
    <row r="27" spans="1:9" ht="16.5" thickBot="1" x14ac:dyDescent="0.25">
      <c r="A27" s="39" t="s">
        <v>127</v>
      </c>
      <c r="B27" s="9" t="s">
        <v>123</v>
      </c>
      <c r="C27" s="88">
        <v>12</v>
      </c>
      <c r="D27" s="11">
        <v>1</v>
      </c>
      <c r="E27" s="11">
        <v>11</v>
      </c>
      <c r="F27" s="11">
        <v>0</v>
      </c>
      <c r="G27" s="12">
        <f>'[1]J Côte-Nord'!$T$7</f>
        <v>221.66666666666666</v>
      </c>
      <c r="H27" s="83">
        <f>(2*D27)+F27</f>
        <v>2</v>
      </c>
      <c r="I27" s="44">
        <f>H27/C27</f>
        <v>0.16666666666666666</v>
      </c>
    </row>
    <row r="29" spans="1:9" ht="15.75" x14ac:dyDescent="0.25">
      <c r="A29" s="31" t="s">
        <v>48</v>
      </c>
    </row>
    <row r="30" spans="1:9" ht="15.75" x14ac:dyDescent="0.25">
      <c r="A30" s="31"/>
    </row>
    <row r="31" spans="1:9" x14ac:dyDescent="0.2">
      <c r="A31" s="67" t="s">
        <v>145</v>
      </c>
    </row>
    <row r="33" spans="1:9" ht="15.75" x14ac:dyDescent="0.25">
      <c r="A33" s="70"/>
    </row>
    <row r="34" spans="1:9" ht="20.25" x14ac:dyDescent="0.2">
      <c r="A34" s="192" t="s">
        <v>67</v>
      </c>
      <c r="B34" s="192"/>
      <c r="C34" s="192"/>
      <c r="D34" s="192"/>
      <c r="E34" s="192"/>
      <c r="F34" s="192"/>
      <c r="G34" s="192"/>
      <c r="H34" s="192"/>
    </row>
    <row r="35" spans="1:9" ht="20.25" x14ac:dyDescent="0.2">
      <c r="A35" s="49"/>
      <c r="B35" s="49"/>
      <c r="C35" s="49"/>
      <c r="D35" s="49"/>
      <c r="E35" s="49"/>
      <c r="F35" s="49"/>
      <c r="G35" s="49"/>
      <c r="H35" s="49"/>
    </row>
    <row r="36" spans="1:9" ht="18" x14ac:dyDescent="0.2">
      <c r="A36" s="193" t="s">
        <v>12</v>
      </c>
      <c r="B36" s="193"/>
      <c r="C36" s="193"/>
      <c r="D36" s="193"/>
    </row>
    <row r="37" spans="1:9" ht="13.5" thickBot="1" x14ac:dyDescent="0.25"/>
    <row r="38" spans="1:9" ht="18.75" thickBot="1" x14ac:dyDescent="0.3">
      <c r="A38" s="17" t="s">
        <v>1</v>
      </c>
      <c r="B38" s="17" t="s">
        <v>26</v>
      </c>
      <c r="C38" s="51" t="s">
        <v>2</v>
      </c>
      <c r="D38" s="52" t="s">
        <v>3</v>
      </c>
      <c r="E38" s="52" t="s">
        <v>4</v>
      </c>
      <c r="F38" s="52" t="s">
        <v>5</v>
      </c>
      <c r="G38" s="52" t="s">
        <v>6</v>
      </c>
      <c r="H38" s="53" t="s">
        <v>7</v>
      </c>
      <c r="I38" s="53" t="s">
        <v>20</v>
      </c>
    </row>
    <row r="39" spans="1:9" ht="15.75" x14ac:dyDescent="0.2">
      <c r="A39" s="40" t="s">
        <v>131</v>
      </c>
      <c r="B39" s="1" t="s">
        <v>38</v>
      </c>
      <c r="C39" s="87">
        <v>10</v>
      </c>
      <c r="D39" s="3">
        <v>10</v>
      </c>
      <c r="E39" s="3">
        <v>0</v>
      </c>
      <c r="F39" s="3">
        <v>0</v>
      </c>
      <c r="G39" s="4">
        <f>'[1]J Côte-Nord'!$T$25</f>
        <v>457.14285714285717</v>
      </c>
      <c r="H39" s="84">
        <f t="shared" ref="H39:H44" si="0">(2*D39)+F39</f>
        <v>20</v>
      </c>
      <c r="I39" s="42">
        <f t="shared" ref="I39:I44" si="1">H39/C39</f>
        <v>2</v>
      </c>
    </row>
    <row r="40" spans="1:9" ht="15.75" x14ac:dyDescent="0.2">
      <c r="A40" s="41" t="s">
        <v>132</v>
      </c>
      <c r="B40" s="5" t="s">
        <v>38</v>
      </c>
      <c r="C40" s="89">
        <v>10</v>
      </c>
      <c r="D40" s="7">
        <v>7</v>
      </c>
      <c r="E40" s="7">
        <v>3</v>
      </c>
      <c r="F40" s="7">
        <v>0</v>
      </c>
      <c r="G40" s="8">
        <f>'[1]J Côte-Nord'!$T$24</f>
        <v>251.42857142857142</v>
      </c>
      <c r="H40" s="85">
        <f t="shared" si="0"/>
        <v>14</v>
      </c>
      <c r="I40" s="43">
        <f t="shared" si="1"/>
        <v>1.4</v>
      </c>
    </row>
    <row r="41" spans="1:9" ht="15.75" x14ac:dyDescent="0.2">
      <c r="A41" s="41" t="s">
        <v>134</v>
      </c>
      <c r="B41" s="5" t="s">
        <v>38</v>
      </c>
      <c r="C41" s="89">
        <v>10</v>
      </c>
      <c r="D41" s="7">
        <v>7</v>
      </c>
      <c r="E41" s="7">
        <v>3</v>
      </c>
      <c r="F41" s="7">
        <v>0</v>
      </c>
      <c r="G41" s="8">
        <f>'[1]J Côte-Nord'!$T$21</f>
        <v>200</v>
      </c>
      <c r="H41" s="85">
        <f t="shared" si="0"/>
        <v>14</v>
      </c>
      <c r="I41" s="43">
        <f t="shared" si="1"/>
        <v>1.4</v>
      </c>
    </row>
    <row r="42" spans="1:9" ht="15.75" x14ac:dyDescent="0.2">
      <c r="A42" s="41" t="s">
        <v>135</v>
      </c>
      <c r="B42" s="5" t="s">
        <v>38</v>
      </c>
      <c r="C42" s="89">
        <v>10</v>
      </c>
      <c r="D42" s="7">
        <v>3</v>
      </c>
      <c r="E42" s="7">
        <v>7</v>
      </c>
      <c r="F42" s="7">
        <v>0</v>
      </c>
      <c r="G42" s="8">
        <f>'[1]J Côte-Nord'!$T$22</f>
        <v>70</v>
      </c>
      <c r="H42" s="85">
        <f t="shared" si="0"/>
        <v>6</v>
      </c>
      <c r="I42" s="43">
        <f t="shared" si="1"/>
        <v>0.6</v>
      </c>
    </row>
    <row r="43" spans="1:9" ht="15.75" x14ac:dyDescent="0.2">
      <c r="A43" s="41" t="s">
        <v>133</v>
      </c>
      <c r="B43" s="5" t="s">
        <v>38</v>
      </c>
      <c r="C43" s="89">
        <v>10</v>
      </c>
      <c r="D43" s="7">
        <v>1</v>
      </c>
      <c r="E43" s="7">
        <v>8</v>
      </c>
      <c r="F43" s="7">
        <v>1</v>
      </c>
      <c r="G43" s="8">
        <f>'[1]J Côte-Nord'!$T$23</f>
        <v>170</v>
      </c>
      <c r="H43" s="85">
        <f t="shared" si="0"/>
        <v>3</v>
      </c>
      <c r="I43" s="43">
        <f t="shared" si="1"/>
        <v>0.3</v>
      </c>
    </row>
    <row r="44" spans="1:9" ht="16.5" thickBot="1" x14ac:dyDescent="0.25">
      <c r="A44" s="39" t="s">
        <v>130</v>
      </c>
      <c r="B44" s="9" t="s">
        <v>123</v>
      </c>
      <c r="C44" s="88">
        <v>10</v>
      </c>
      <c r="D44" s="11">
        <v>1</v>
      </c>
      <c r="E44" s="11">
        <v>8</v>
      </c>
      <c r="F44" s="11">
        <v>1</v>
      </c>
      <c r="G44" s="12">
        <f>'[1]J Côte-Nord'!$T$17</f>
        <v>106.66666666666667</v>
      </c>
      <c r="H44" s="83">
        <f t="shared" si="0"/>
        <v>3</v>
      </c>
      <c r="I44" s="44">
        <f t="shared" si="1"/>
        <v>0.3</v>
      </c>
    </row>
    <row r="46" spans="1:9" ht="15.75" x14ac:dyDescent="0.25">
      <c r="A46" s="31" t="s">
        <v>48</v>
      </c>
    </row>
    <row r="47" spans="1:9" ht="15.75" x14ac:dyDescent="0.25">
      <c r="A47" s="31"/>
    </row>
    <row r="48" spans="1:9" x14ac:dyDescent="0.2">
      <c r="A48" s="67" t="s">
        <v>145</v>
      </c>
    </row>
    <row r="50" spans="1:1" ht="15.75" x14ac:dyDescent="0.25">
      <c r="A50" s="70"/>
    </row>
  </sheetData>
  <mergeCells count="7">
    <mergeCell ref="A34:H34"/>
    <mergeCell ref="A36:D36"/>
    <mergeCell ref="A20:D20"/>
    <mergeCell ref="A1:H1"/>
    <mergeCell ref="A8:D8"/>
    <mergeCell ref="A14:D14"/>
    <mergeCell ref="A3:D3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 Aristote</vt:lpstr>
      <vt:lpstr>B Montréal Génies</vt:lpstr>
      <vt:lpstr>C Montréal Panto</vt:lpstr>
      <vt:lpstr>D Est de Montréal</vt:lpstr>
      <vt:lpstr>E Ouest de Montréal</vt:lpstr>
      <vt:lpstr>F Centre-du-Québec</vt:lpstr>
      <vt:lpstr>G Montérégie</vt:lpstr>
      <vt:lpstr>H Sherbrooke</vt:lpstr>
      <vt:lpstr>J Côte-Nord</vt:lpstr>
      <vt:lpstr>L Outaouais</vt:lpstr>
      <vt:lpstr>M Capitale nationale</vt:lpstr>
      <vt:lpstr>V Virtuelle</vt:lpstr>
      <vt:lpstr>N Charlevoix</vt:lpstr>
      <vt:lpstr>Primaire - Baie-Comeau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</dc:creator>
  <cp:lastModifiedBy>Sébastien Landry</cp:lastModifiedBy>
  <cp:lastPrinted>2007-12-23T05:25:30Z</cp:lastPrinted>
  <dcterms:created xsi:type="dcterms:W3CDTF">2002-02-09T02:13:25Z</dcterms:created>
  <dcterms:modified xsi:type="dcterms:W3CDTF">2026-04-25T20:04:57Z</dcterms:modified>
</cp:coreProperties>
</file>